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5440" windowHeight="14130"/>
  </bookViews>
  <sheets>
    <sheet name="Portada" sheetId="19" r:id="rId1"/>
    <sheet name="Total Localidades Urbanas" sheetId="1" r:id="rId2"/>
    <sheet name="Región I" sheetId="3" r:id="rId3"/>
    <sheet name="Región II" sheetId="4" r:id="rId4"/>
    <sheet name="Región III" sheetId="5" r:id="rId5"/>
    <sheet name="Región IV" sheetId="6" r:id="rId6"/>
    <sheet name="Región V" sheetId="7" r:id="rId7"/>
    <sheet name="Región VI" sheetId="8" r:id="rId8"/>
    <sheet name="Región VII" sheetId="9" r:id="rId9"/>
    <sheet name="Region VIII" sheetId="10" r:id="rId10"/>
    <sheet name="Región IX" sheetId="11" r:id="rId11"/>
    <sheet name="Región X" sheetId="12" r:id="rId12"/>
    <sheet name="Region XI" sheetId="13" r:id="rId13"/>
    <sheet name="Región XII" sheetId="14" r:id="rId14"/>
    <sheet name="Región XIII" sheetId="15" r:id="rId15"/>
    <sheet name="Región XIV" sheetId="16" r:id="rId16"/>
    <sheet name="Región XV" sheetId="17" r:id="rId17"/>
  </sheets>
  <definedNames>
    <definedName name="_xlnm._FilterDatabase" localSheetId="1" hidden="1">'Total Localidades Urbanas'!$A$2:$EL$191</definedName>
  </definedNames>
  <calcPr calcId="144525"/>
</workbook>
</file>

<file path=xl/calcChain.xml><?xml version="1.0" encoding="utf-8"?>
<calcChain xmlns="http://schemas.openxmlformats.org/spreadsheetml/2006/main">
  <c r="AE30" i="4" l="1"/>
  <c r="AB30" i="4"/>
  <c r="Z30" i="4"/>
  <c r="T30" i="4"/>
  <c r="S30" i="4"/>
  <c r="R30" i="4"/>
  <c r="P30" i="4"/>
  <c r="N30" i="4"/>
  <c r="L30" i="4"/>
  <c r="J30" i="4"/>
  <c r="I30" i="4"/>
  <c r="H30" i="4"/>
  <c r="G30" i="4"/>
  <c r="F30" i="4"/>
  <c r="AE5" i="7"/>
  <c r="AE4" i="7" s="1"/>
  <c r="AD5" i="7"/>
  <c r="AC5" i="7"/>
  <c r="AB5" i="7"/>
  <c r="AB4" i="7" s="1"/>
  <c r="AA5" i="7"/>
  <c r="Z5" i="7"/>
  <c r="Z4" i="7" s="1"/>
  <c r="Y5" i="7"/>
  <c r="X5" i="7"/>
  <c r="W5" i="7"/>
  <c r="V5" i="7"/>
  <c r="U5" i="7"/>
  <c r="T5" i="7"/>
  <c r="T4" i="7" s="1"/>
  <c r="S5" i="7"/>
  <c r="S4" i="7" s="1"/>
  <c r="R5" i="7"/>
  <c r="R4" i="7" s="1"/>
  <c r="Q5" i="7"/>
  <c r="P5" i="7"/>
  <c r="P4" i="7" s="1"/>
  <c r="O5" i="7"/>
  <c r="N5" i="7"/>
  <c r="N4" i="7" s="1"/>
  <c r="M5" i="7"/>
  <c r="L5" i="7"/>
  <c r="L4" i="7" s="1"/>
  <c r="K5" i="7"/>
  <c r="J5" i="7"/>
  <c r="J4" i="7" s="1"/>
  <c r="I5" i="7"/>
  <c r="I4" i="7" s="1"/>
  <c r="H5" i="7"/>
  <c r="H4" i="7" s="1"/>
  <c r="G5" i="7"/>
  <c r="G4" i="7" s="1"/>
  <c r="F5" i="7"/>
  <c r="F4" i="7" s="1"/>
  <c r="AE5" i="17"/>
  <c r="AE4" i="17" s="1"/>
  <c r="AD5" i="17"/>
  <c r="AC5" i="17"/>
  <c r="AB5" i="17"/>
  <c r="AB4" i="17" s="1"/>
  <c r="AA5" i="17"/>
  <c r="Z5" i="17"/>
  <c r="Z4" i="17" s="1"/>
  <c r="Y5" i="17"/>
  <c r="X5" i="17"/>
  <c r="W5" i="17"/>
  <c r="V5" i="17"/>
  <c r="U5" i="17"/>
  <c r="T5" i="17"/>
  <c r="T4" i="17" s="1"/>
  <c r="S5" i="17"/>
  <c r="S4" i="17" s="1"/>
  <c r="R5" i="17"/>
  <c r="R4" i="17" s="1"/>
  <c r="Q5" i="17"/>
  <c r="P5" i="17"/>
  <c r="P4" i="17" s="1"/>
  <c r="O5" i="17"/>
  <c r="N5" i="17"/>
  <c r="N4" i="17" s="1"/>
  <c r="M5" i="17"/>
  <c r="L5" i="17"/>
  <c r="L4" i="17" s="1"/>
  <c r="K5" i="17"/>
  <c r="J5" i="17"/>
  <c r="J4" i="17" s="1"/>
  <c r="I5" i="17"/>
  <c r="I4" i="17" s="1"/>
  <c r="H5" i="17"/>
  <c r="H4" i="17" s="1"/>
  <c r="G5" i="17"/>
  <c r="G4" i="17" s="1"/>
  <c r="F5" i="17"/>
  <c r="F4" i="17" s="1"/>
  <c r="AE5" i="16"/>
  <c r="AE4" i="16" s="1"/>
  <c r="AD5" i="16"/>
  <c r="AC5" i="16"/>
  <c r="AB5" i="16"/>
  <c r="AB4" i="16" s="1"/>
  <c r="AA5" i="16"/>
  <c r="Z5" i="16"/>
  <c r="Z4" i="16" s="1"/>
  <c r="Y5" i="16"/>
  <c r="X5" i="16"/>
  <c r="W5" i="16"/>
  <c r="V5" i="16"/>
  <c r="U5" i="16"/>
  <c r="T5" i="16"/>
  <c r="T4" i="16" s="1"/>
  <c r="S5" i="16"/>
  <c r="S4" i="16" s="1"/>
  <c r="R5" i="16"/>
  <c r="R4" i="16" s="1"/>
  <c r="Q5" i="16"/>
  <c r="P5" i="16"/>
  <c r="P4" i="16" s="1"/>
  <c r="O5" i="16"/>
  <c r="N5" i="16"/>
  <c r="N4" i="16" s="1"/>
  <c r="M5" i="16"/>
  <c r="L5" i="16"/>
  <c r="L4" i="16" s="1"/>
  <c r="K5" i="16"/>
  <c r="J5" i="16"/>
  <c r="J4" i="16" s="1"/>
  <c r="I5" i="16"/>
  <c r="I4" i="16" s="1"/>
  <c r="H5" i="16"/>
  <c r="H4" i="16" s="1"/>
  <c r="G5" i="16"/>
  <c r="G4" i="16" s="1"/>
  <c r="F5" i="16"/>
  <c r="F4" i="16" s="1"/>
  <c r="AE5" i="15"/>
  <c r="AE4" i="15" s="1"/>
  <c r="AD5" i="15"/>
  <c r="AC5" i="15"/>
  <c r="AB5" i="15"/>
  <c r="AB4" i="15" s="1"/>
  <c r="AA5" i="15"/>
  <c r="Z5" i="15"/>
  <c r="Z4" i="15" s="1"/>
  <c r="Y5" i="15"/>
  <c r="X5" i="15"/>
  <c r="W5" i="15"/>
  <c r="V5" i="15"/>
  <c r="U5" i="15"/>
  <c r="T5" i="15"/>
  <c r="T4" i="15" s="1"/>
  <c r="S5" i="15"/>
  <c r="S4" i="15" s="1"/>
  <c r="R5" i="15"/>
  <c r="R4" i="15" s="1"/>
  <c r="Q5" i="15"/>
  <c r="P5" i="15"/>
  <c r="P4" i="15" s="1"/>
  <c r="O5" i="15"/>
  <c r="N5" i="15"/>
  <c r="N4" i="15" s="1"/>
  <c r="M5" i="15"/>
  <c r="L5" i="15"/>
  <c r="L4" i="15" s="1"/>
  <c r="K5" i="15"/>
  <c r="J5" i="15"/>
  <c r="J4" i="15" s="1"/>
  <c r="I5" i="15"/>
  <c r="I4" i="15" s="1"/>
  <c r="H5" i="15"/>
  <c r="H4" i="15" s="1"/>
  <c r="G5" i="15"/>
  <c r="G4" i="15" s="1"/>
  <c r="F5" i="15"/>
  <c r="F4" i="15" s="1"/>
  <c r="AE5" i="14"/>
  <c r="AE4" i="14" s="1"/>
  <c r="AD5" i="14"/>
  <c r="AC5" i="14"/>
  <c r="AB5" i="14"/>
  <c r="AB4" i="14" s="1"/>
  <c r="AA5" i="14"/>
  <c r="Z5" i="14"/>
  <c r="Z4" i="14" s="1"/>
  <c r="Y5" i="14"/>
  <c r="X5" i="14"/>
  <c r="W5" i="14"/>
  <c r="V5" i="14"/>
  <c r="U5" i="14"/>
  <c r="T5" i="14"/>
  <c r="T4" i="14" s="1"/>
  <c r="S5" i="14"/>
  <c r="S4" i="14" s="1"/>
  <c r="R5" i="14"/>
  <c r="R4" i="14" s="1"/>
  <c r="Q5" i="14"/>
  <c r="P5" i="14"/>
  <c r="P4" i="14" s="1"/>
  <c r="O5" i="14"/>
  <c r="N5" i="14"/>
  <c r="N4" i="14" s="1"/>
  <c r="M5" i="14"/>
  <c r="L5" i="14"/>
  <c r="L4" i="14" s="1"/>
  <c r="K5" i="14"/>
  <c r="J5" i="14"/>
  <c r="J4" i="14" s="1"/>
  <c r="I5" i="14"/>
  <c r="I4" i="14" s="1"/>
  <c r="H5" i="14"/>
  <c r="H4" i="14" s="1"/>
  <c r="G5" i="14"/>
  <c r="G4" i="14" s="1"/>
  <c r="F5" i="14"/>
  <c r="F4" i="14" s="1"/>
  <c r="AE5" i="13"/>
  <c r="AE4" i="13" s="1"/>
  <c r="AD5" i="13"/>
  <c r="AC5" i="13"/>
  <c r="AB5" i="13"/>
  <c r="AB4" i="13" s="1"/>
  <c r="AA5" i="13"/>
  <c r="Z5" i="13"/>
  <c r="Z4" i="13" s="1"/>
  <c r="Y5" i="13"/>
  <c r="X5" i="13"/>
  <c r="W5" i="13"/>
  <c r="V5" i="13"/>
  <c r="U5" i="13"/>
  <c r="T5" i="13"/>
  <c r="T4" i="13" s="1"/>
  <c r="S5" i="13"/>
  <c r="S4" i="13" s="1"/>
  <c r="R5" i="13"/>
  <c r="R4" i="13" s="1"/>
  <c r="Q5" i="13"/>
  <c r="P5" i="13"/>
  <c r="P4" i="13" s="1"/>
  <c r="O5" i="13"/>
  <c r="N5" i="13"/>
  <c r="N4" i="13" s="1"/>
  <c r="M5" i="13"/>
  <c r="L5" i="13"/>
  <c r="L4" i="13" s="1"/>
  <c r="K5" i="13"/>
  <c r="J5" i="13"/>
  <c r="J4" i="13" s="1"/>
  <c r="I5" i="13"/>
  <c r="I4" i="13" s="1"/>
  <c r="H5" i="13"/>
  <c r="H4" i="13" s="1"/>
  <c r="G5" i="13"/>
  <c r="G4" i="13" s="1"/>
  <c r="F5" i="13"/>
  <c r="F4" i="13" s="1"/>
  <c r="AE5" i="12"/>
  <c r="AE4" i="12" s="1"/>
  <c r="AD5" i="12"/>
  <c r="AC5" i="12"/>
  <c r="AB5" i="12"/>
  <c r="AB4" i="12" s="1"/>
  <c r="AA5" i="12"/>
  <c r="Z5" i="12"/>
  <c r="Z4" i="12" s="1"/>
  <c r="Y5" i="12"/>
  <c r="X5" i="12"/>
  <c r="W5" i="12"/>
  <c r="V5" i="12"/>
  <c r="U5" i="12"/>
  <c r="T5" i="12"/>
  <c r="T4" i="12" s="1"/>
  <c r="S5" i="12"/>
  <c r="S4" i="12" s="1"/>
  <c r="R5" i="12"/>
  <c r="R4" i="12" s="1"/>
  <c r="Q5" i="12"/>
  <c r="P5" i="12"/>
  <c r="P4" i="12" s="1"/>
  <c r="O5" i="12"/>
  <c r="N5" i="12"/>
  <c r="N4" i="12" s="1"/>
  <c r="M5" i="12"/>
  <c r="L5" i="12"/>
  <c r="L4" i="12" s="1"/>
  <c r="K5" i="12"/>
  <c r="J5" i="12"/>
  <c r="J4" i="12" s="1"/>
  <c r="I5" i="12"/>
  <c r="I4" i="12" s="1"/>
  <c r="H5" i="12"/>
  <c r="H4" i="12" s="1"/>
  <c r="G5" i="12"/>
  <c r="G4" i="12" s="1"/>
  <c r="F5" i="12"/>
  <c r="F4" i="12" s="1"/>
  <c r="AE5" i="11"/>
  <c r="AE4" i="11" s="1"/>
  <c r="AD5" i="11"/>
  <c r="AC5" i="11"/>
  <c r="AB5" i="11"/>
  <c r="AB4" i="11" s="1"/>
  <c r="AA5" i="11"/>
  <c r="Z5" i="11"/>
  <c r="Z4" i="11" s="1"/>
  <c r="Y5" i="11"/>
  <c r="X5" i="11"/>
  <c r="W5" i="11"/>
  <c r="V5" i="11"/>
  <c r="U5" i="11"/>
  <c r="T5" i="11"/>
  <c r="T4" i="11" s="1"/>
  <c r="S5" i="11"/>
  <c r="S4" i="11" s="1"/>
  <c r="R5" i="11"/>
  <c r="R4" i="11" s="1"/>
  <c r="Q5" i="11"/>
  <c r="P5" i="11"/>
  <c r="P4" i="11" s="1"/>
  <c r="O5" i="11"/>
  <c r="N5" i="11"/>
  <c r="N4" i="11" s="1"/>
  <c r="M5" i="11"/>
  <c r="L5" i="11"/>
  <c r="L4" i="11" s="1"/>
  <c r="K5" i="11"/>
  <c r="J5" i="11"/>
  <c r="J4" i="11" s="1"/>
  <c r="I5" i="11"/>
  <c r="I4" i="11" s="1"/>
  <c r="H5" i="11"/>
  <c r="H4" i="11" s="1"/>
  <c r="G5" i="11"/>
  <c r="G4" i="11" s="1"/>
  <c r="F5" i="11"/>
  <c r="F4" i="11" s="1"/>
  <c r="AE5" i="10"/>
  <c r="AE4" i="10" s="1"/>
  <c r="AD5" i="10"/>
  <c r="AC5" i="10"/>
  <c r="AB5" i="10"/>
  <c r="AB4" i="10" s="1"/>
  <c r="AA5" i="10"/>
  <c r="Z5" i="10"/>
  <c r="Z4" i="10" s="1"/>
  <c r="Y5" i="10"/>
  <c r="X5" i="10"/>
  <c r="W5" i="10"/>
  <c r="V5" i="10"/>
  <c r="U5" i="10"/>
  <c r="T5" i="10"/>
  <c r="T4" i="10" s="1"/>
  <c r="S5" i="10"/>
  <c r="S4" i="10" s="1"/>
  <c r="R5" i="10"/>
  <c r="R4" i="10" s="1"/>
  <c r="Q5" i="10"/>
  <c r="P5" i="10"/>
  <c r="P4" i="10" s="1"/>
  <c r="O5" i="10"/>
  <c r="N5" i="10"/>
  <c r="N4" i="10" s="1"/>
  <c r="M5" i="10"/>
  <c r="L5" i="10"/>
  <c r="L4" i="10" s="1"/>
  <c r="K5" i="10"/>
  <c r="J5" i="10"/>
  <c r="J4" i="10" s="1"/>
  <c r="I5" i="10"/>
  <c r="I4" i="10" s="1"/>
  <c r="H5" i="10"/>
  <c r="H4" i="10" s="1"/>
  <c r="G5" i="10"/>
  <c r="G4" i="10" s="1"/>
  <c r="F5" i="10"/>
  <c r="F4" i="10" s="1"/>
  <c r="AE5" i="9"/>
  <c r="AE4" i="9" s="1"/>
  <c r="AD5" i="9"/>
  <c r="AC5" i="9"/>
  <c r="AB5" i="9"/>
  <c r="AB4" i="9" s="1"/>
  <c r="AA5" i="9"/>
  <c r="Z5" i="9"/>
  <c r="Z4" i="9" s="1"/>
  <c r="Y5" i="9"/>
  <c r="X5" i="9"/>
  <c r="W5" i="9"/>
  <c r="V5" i="9"/>
  <c r="U5" i="9"/>
  <c r="T5" i="9"/>
  <c r="T4" i="9" s="1"/>
  <c r="S5" i="9"/>
  <c r="S4" i="9" s="1"/>
  <c r="R5" i="9"/>
  <c r="R4" i="9" s="1"/>
  <c r="Q5" i="9"/>
  <c r="P5" i="9"/>
  <c r="P4" i="9" s="1"/>
  <c r="O5" i="9"/>
  <c r="N5" i="9"/>
  <c r="N4" i="9" s="1"/>
  <c r="M5" i="9"/>
  <c r="L5" i="9"/>
  <c r="L4" i="9" s="1"/>
  <c r="K5" i="9"/>
  <c r="J5" i="9"/>
  <c r="J4" i="9" s="1"/>
  <c r="I5" i="9"/>
  <c r="I4" i="9" s="1"/>
  <c r="H5" i="9"/>
  <c r="H4" i="9" s="1"/>
  <c r="G5" i="9"/>
  <c r="G4" i="9" s="1"/>
  <c r="F5" i="9"/>
  <c r="F4" i="9" s="1"/>
  <c r="AE5" i="8"/>
  <c r="AE4" i="8" s="1"/>
  <c r="AD5" i="8"/>
  <c r="AC5" i="8"/>
  <c r="AB5" i="8"/>
  <c r="AB4" i="8" s="1"/>
  <c r="AA5" i="8"/>
  <c r="Z5" i="8"/>
  <c r="Z4" i="8" s="1"/>
  <c r="Y5" i="8"/>
  <c r="X5" i="8"/>
  <c r="W5" i="8"/>
  <c r="V5" i="8"/>
  <c r="U5" i="8"/>
  <c r="T5" i="8"/>
  <c r="T4" i="8" s="1"/>
  <c r="S5" i="8"/>
  <c r="S4" i="8" s="1"/>
  <c r="R5" i="8"/>
  <c r="R4" i="8" s="1"/>
  <c r="Q5" i="8"/>
  <c r="P5" i="8"/>
  <c r="P4" i="8" s="1"/>
  <c r="O5" i="8"/>
  <c r="N5" i="8"/>
  <c r="N4" i="8" s="1"/>
  <c r="M5" i="8"/>
  <c r="L5" i="8"/>
  <c r="L4" i="8" s="1"/>
  <c r="K5" i="8"/>
  <c r="J5" i="8"/>
  <c r="J4" i="8" s="1"/>
  <c r="I5" i="8"/>
  <c r="I4" i="8" s="1"/>
  <c r="H5" i="8"/>
  <c r="H4" i="8" s="1"/>
  <c r="G5" i="8"/>
  <c r="G4" i="8" s="1"/>
  <c r="F5" i="8"/>
  <c r="F4" i="8" s="1"/>
  <c r="AE5" i="6"/>
  <c r="AE4" i="6" s="1"/>
  <c r="AD5" i="6"/>
  <c r="AC5" i="6"/>
  <c r="AB5" i="6"/>
  <c r="AB4" i="6" s="1"/>
  <c r="AA5" i="6"/>
  <c r="Z5" i="6"/>
  <c r="Z4" i="6" s="1"/>
  <c r="Y5" i="6"/>
  <c r="X5" i="6"/>
  <c r="W5" i="6"/>
  <c r="V5" i="6"/>
  <c r="U5" i="6"/>
  <c r="T5" i="6"/>
  <c r="T4" i="6" s="1"/>
  <c r="S5" i="6"/>
  <c r="S4" i="6" s="1"/>
  <c r="R5" i="6"/>
  <c r="R4" i="6" s="1"/>
  <c r="Q5" i="6"/>
  <c r="P5" i="6"/>
  <c r="P4" i="6" s="1"/>
  <c r="O5" i="6"/>
  <c r="N5" i="6"/>
  <c r="N4" i="6" s="1"/>
  <c r="M5" i="6"/>
  <c r="L5" i="6"/>
  <c r="L4" i="6" s="1"/>
  <c r="K5" i="6"/>
  <c r="J5" i="6"/>
  <c r="J4" i="6" s="1"/>
  <c r="I5" i="6"/>
  <c r="I4" i="6" s="1"/>
  <c r="H5" i="6"/>
  <c r="H4" i="6" s="1"/>
  <c r="G5" i="6"/>
  <c r="G4" i="6" s="1"/>
  <c r="F5" i="6"/>
  <c r="F4" i="6" s="1"/>
  <c r="AE5" i="5"/>
  <c r="AE4" i="5" s="1"/>
  <c r="AD5" i="5"/>
  <c r="AC5" i="5"/>
  <c r="AB5" i="5"/>
  <c r="AB4" i="5" s="1"/>
  <c r="AA5" i="5"/>
  <c r="Z5" i="5"/>
  <c r="Z4" i="5" s="1"/>
  <c r="Y5" i="5"/>
  <c r="X5" i="5"/>
  <c r="W5" i="5"/>
  <c r="V5" i="5"/>
  <c r="U5" i="5"/>
  <c r="T5" i="5"/>
  <c r="T4" i="5" s="1"/>
  <c r="S5" i="5"/>
  <c r="S4" i="5" s="1"/>
  <c r="R5" i="5"/>
  <c r="R4" i="5" s="1"/>
  <c r="Q5" i="5"/>
  <c r="P5" i="5"/>
  <c r="P4" i="5" s="1"/>
  <c r="O5" i="5"/>
  <c r="N5" i="5"/>
  <c r="N4" i="5" s="1"/>
  <c r="M5" i="5"/>
  <c r="L5" i="5"/>
  <c r="L4" i="5" s="1"/>
  <c r="K5" i="5"/>
  <c r="J5" i="5"/>
  <c r="J4" i="5" s="1"/>
  <c r="I5" i="5"/>
  <c r="I4" i="5" s="1"/>
  <c r="H5" i="5"/>
  <c r="H4" i="5" s="1"/>
  <c r="G5" i="5"/>
  <c r="G4" i="5" s="1"/>
  <c r="F5" i="5"/>
  <c r="F4" i="5" s="1"/>
  <c r="AE5" i="4"/>
  <c r="AE4" i="4" s="1"/>
  <c r="AD5" i="4"/>
  <c r="AC5" i="4"/>
  <c r="AB5" i="4"/>
  <c r="AB4" i="4" s="1"/>
  <c r="AA5" i="4"/>
  <c r="Z5" i="4"/>
  <c r="Z4" i="4" s="1"/>
  <c r="Y5" i="4"/>
  <c r="X5" i="4"/>
  <c r="W5" i="4"/>
  <c r="V5" i="4"/>
  <c r="U5" i="4"/>
  <c r="T5" i="4"/>
  <c r="T4" i="4" s="1"/>
  <c r="S5" i="4"/>
  <c r="S4" i="4" s="1"/>
  <c r="R5" i="4"/>
  <c r="R4" i="4" s="1"/>
  <c r="Q5" i="4"/>
  <c r="P5" i="4"/>
  <c r="P4" i="4" s="1"/>
  <c r="O5" i="4"/>
  <c r="N5" i="4"/>
  <c r="N4" i="4" s="1"/>
  <c r="M5" i="4"/>
  <c r="L5" i="4"/>
  <c r="L4" i="4" s="1"/>
  <c r="K5" i="4"/>
  <c r="J5" i="4"/>
  <c r="J4" i="4" s="1"/>
  <c r="I5" i="4"/>
  <c r="I4" i="4" s="1"/>
  <c r="H5" i="4"/>
  <c r="H4" i="4" s="1"/>
  <c r="G5" i="4"/>
  <c r="G4" i="4" s="1"/>
  <c r="F5" i="4"/>
  <c r="F4" i="4" s="1"/>
  <c r="I5" i="3"/>
  <c r="I4" i="3" s="1"/>
  <c r="K5" i="3"/>
  <c r="M5" i="3"/>
  <c r="Q5" i="3"/>
  <c r="O5" i="3"/>
  <c r="R5" i="3"/>
  <c r="R4" i="3" s="1"/>
  <c r="U5" i="3"/>
  <c r="V5" i="3"/>
  <c r="W5" i="3"/>
  <c r="X5" i="3"/>
  <c r="Y5" i="3"/>
  <c r="AA5" i="3"/>
  <c r="AC5" i="3"/>
  <c r="AD5" i="3"/>
  <c r="G5" i="3"/>
  <c r="G4" i="3" s="1"/>
  <c r="H5" i="3"/>
  <c r="H4" i="3" s="1"/>
  <c r="J5" i="3"/>
  <c r="J4" i="3" s="1"/>
  <c r="L5" i="3"/>
  <c r="L4" i="3" s="1"/>
  <c r="N5" i="3"/>
  <c r="N4" i="3" s="1"/>
  <c r="P5" i="3"/>
  <c r="P4" i="3" s="1"/>
  <c r="S5" i="3"/>
  <c r="S4" i="3" s="1"/>
  <c r="T5" i="3"/>
  <c r="T4" i="3" s="1"/>
  <c r="Z5" i="3"/>
  <c r="Z4" i="3" s="1"/>
  <c r="AB5" i="3"/>
  <c r="AB4" i="3" s="1"/>
  <c r="AE5" i="3"/>
  <c r="AE4" i="3" s="1"/>
  <c r="F5" i="3"/>
  <c r="F4" i="3" s="1"/>
</calcChain>
</file>

<file path=xl/sharedStrings.xml><?xml version="1.0" encoding="utf-8"?>
<sst xmlns="http://schemas.openxmlformats.org/spreadsheetml/2006/main" count="2465" uniqueCount="469">
  <si>
    <t>Tuxtla Gutiérrez</t>
  </si>
  <si>
    <t>Tapachula de Córdova Y Ordóñez</t>
  </si>
  <si>
    <t>Tapachula</t>
  </si>
  <si>
    <t>San Cristóbal de Las Casas</t>
  </si>
  <si>
    <t>San Cristóbal de las Casas</t>
  </si>
  <si>
    <t>Comitán de Domínguez</t>
  </si>
  <si>
    <t>Palenque</t>
  </si>
  <si>
    <t>La Trinitaria</t>
  </si>
  <si>
    <t>Chiapa de Corzo</t>
  </si>
  <si>
    <t>Villaflores</t>
  </si>
  <si>
    <t>Arriaga</t>
  </si>
  <si>
    <t>Cintalapa de Figueroa</t>
  </si>
  <si>
    <t>Cintalapa</t>
  </si>
  <si>
    <t>Tonalá</t>
  </si>
  <si>
    <t>Reforma</t>
  </si>
  <si>
    <t>Ocozocoautla de Espinosa</t>
  </si>
  <si>
    <t>Huixtla</t>
  </si>
  <si>
    <t>Mapastepec</t>
  </si>
  <si>
    <t>Villa Comaltitlán</t>
  </si>
  <si>
    <t>Las Margaritas</t>
  </si>
  <si>
    <t>Ocosingo</t>
  </si>
  <si>
    <t>Juárez</t>
  </si>
  <si>
    <t>Jiquipilas</t>
  </si>
  <si>
    <t>Berriozábal</t>
  </si>
  <si>
    <t>Tzimol</t>
  </si>
  <si>
    <t>Pijijiapan</t>
  </si>
  <si>
    <t>Teopisca</t>
  </si>
  <si>
    <t>Chanal</t>
  </si>
  <si>
    <t>Suchiapa</t>
  </si>
  <si>
    <t>San Juan Cancuc</t>
  </si>
  <si>
    <t>Puerto Madero (San Benito)</t>
  </si>
  <si>
    <t>Las Rosas</t>
  </si>
  <si>
    <t>Amatenango del Valle</t>
  </si>
  <si>
    <t>Rincón Chamula</t>
  </si>
  <si>
    <t>Pueblo Nuevo Solistahuacán</t>
  </si>
  <si>
    <t>Motozintla de Mendoza</t>
  </si>
  <si>
    <t>Motozintla</t>
  </si>
  <si>
    <t>Pichucalco</t>
  </si>
  <si>
    <t>Altamirano</t>
  </si>
  <si>
    <t>Raudales Malpaso</t>
  </si>
  <si>
    <t>Mezcalapa</t>
  </si>
  <si>
    <t>Cacahoatán</t>
  </si>
  <si>
    <t>Yoshib</t>
  </si>
  <si>
    <t>Oxchuc</t>
  </si>
  <si>
    <t>El Parral</t>
  </si>
  <si>
    <t>Frontera Comalapa</t>
  </si>
  <si>
    <t>Revolución Mexicana</t>
  </si>
  <si>
    <t>Villa Corzo</t>
  </si>
  <si>
    <t>Acacoyagua</t>
  </si>
  <si>
    <t>Nueva Palestina</t>
  </si>
  <si>
    <t>Acala</t>
  </si>
  <si>
    <t>Tres Picos</t>
  </si>
  <si>
    <t>Mazatán</t>
  </si>
  <si>
    <t>Escuintla</t>
  </si>
  <si>
    <t>Jaltenango de La Paz (Ángel Albino Corzo)</t>
  </si>
  <si>
    <t>Angel Albino Corzo</t>
  </si>
  <si>
    <t>Chicomuselo</t>
  </si>
  <si>
    <t>Frontera Corozal</t>
  </si>
  <si>
    <t>Yajalón</t>
  </si>
  <si>
    <t>Ciudad Hidalgo</t>
  </si>
  <si>
    <t>Suchiate</t>
  </si>
  <si>
    <t>Salto de Agua</t>
  </si>
  <si>
    <t>Huehuetán</t>
  </si>
  <si>
    <t>Álvaro Obregón</t>
  </si>
  <si>
    <t>Catazajá</t>
  </si>
  <si>
    <t>Zinacantán</t>
  </si>
  <si>
    <t>Benemérito de Las Américas</t>
  </si>
  <si>
    <t>Benemérito de las Américas</t>
  </si>
  <si>
    <t>La Concordia</t>
  </si>
  <si>
    <t>Bachajón</t>
  </si>
  <si>
    <t>Chilón</t>
  </si>
  <si>
    <t>San Pedro Buenavista</t>
  </si>
  <si>
    <t>Copoya</t>
  </si>
  <si>
    <t>Huehuetán Estación Ffcc</t>
  </si>
  <si>
    <t>Tuxtla Chico</t>
  </si>
  <si>
    <t>Tila</t>
  </si>
  <si>
    <t>Simojovel de Allende</t>
  </si>
  <si>
    <t>Simojovel</t>
  </si>
  <si>
    <t>Chamula</t>
  </si>
  <si>
    <t>Lázaro Cárdenas</t>
  </si>
  <si>
    <t>Copainalá</t>
  </si>
  <si>
    <t>El Triunfo</t>
  </si>
  <si>
    <t>La Independencia</t>
  </si>
  <si>
    <t>Acapetahua</t>
  </si>
  <si>
    <t>Bochil</t>
  </si>
  <si>
    <t>Cristóbal Obregón</t>
  </si>
  <si>
    <t>Venustiano Carranza</t>
  </si>
  <si>
    <t>San Francisco Pujiltic</t>
  </si>
  <si>
    <t>Huixtán</t>
  </si>
  <si>
    <t>Paredón</t>
  </si>
  <si>
    <t>Emiliano Zapata</t>
  </si>
  <si>
    <t>El Jobo</t>
  </si>
  <si>
    <t>Tapilula</t>
  </si>
  <si>
    <t>Abasolo</t>
  </si>
  <si>
    <t>Paso Hondo</t>
  </si>
  <si>
    <t>Tenango</t>
  </si>
  <si>
    <t>Soyatitán</t>
  </si>
  <si>
    <t>Jesús María Garza</t>
  </si>
  <si>
    <t>San Fernando</t>
  </si>
  <si>
    <t>Ixtapa</t>
  </si>
  <si>
    <t>San Vicente La Mesilla</t>
  </si>
  <si>
    <t>Tierra Y Libertad</t>
  </si>
  <si>
    <t>Chicoasén</t>
  </si>
  <si>
    <t>Valle Morelos</t>
  </si>
  <si>
    <t>Buenos Aires</t>
  </si>
  <si>
    <t>Cabeza de Toro</t>
  </si>
  <si>
    <t>20 de Noviembre</t>
  </si>
  <si>
    <t>Santo Domingo</t>
  </si>
  <si>
    <t>Unión Juárez</t>
  </si>
  <si>
    <t>Socoltenango</t>
  </si>
  <si>
    <t>Nicolás Ruíz</t>
  </si>
  <si>
    <t>Aguacatenango</t>
  </si>
  <si>
    <t>Chenalhó</t>
  </si>
  <si>
    <t>Rayón</t>
  </si>
  <si>
    <t>Pasté</t>
  </si>
  <si>
    <t>Navenchauc</t>
  </si>
  <si>
    <t>Chiapilla</t>
  </si>
  <si>
    <t>Benito Juárez</t>
  </si>
  <si>
    <t>Ocuilapa de Juárez</t>
  </si>
  <si>
    <t>Nuevo Vicente Guerrero</t>
  </si>
  <si>
    <t>Ixtacomitán</t>
  </si>
  <si>
    <t>Jitotol</t>
  </si>
  <si>
    <t>Nuevo México</t>
  </si>
  <si>
    <t>Cuauhtémoc</t>
  </si>
  <si>
    <t>La Libertad</t>
  </si>
  <si>
    <t>Coapilla</t>
  </si>
  <si>
    <t>Ostuacán</t>
  </si>
  <si>
    <t>Soyaló</t>
  </si>
  <si>
    <t>Frontera Hidalgo</t>
  </si>
  <si>
    <t>Pablo L. Sidar</t>
  </si>
  <si>
    <t>Pantelhó</t>
  </si>
  <si>
    <t>Tecpatán</t>
  </si>
  <si>
    <t>José María Morelos</t>
  </si>
  <si>
    <t>Soconusco</t>
  </si>
  <si>
    <t>San Lucas</t>
  </si>
  <si>
    <t>Montecristo de Guerrero</t>
  </si>
  <si>
    <t>Petalcingo</t>
  </si>
  <si>
    <t>Zamora Pico de Oro</t>
  </si>
  <si>
    <t>Marqués de Comillas</t>
  </si>
  <si>
    <t>Metapa de Domínguez</t>
  </si>
  <si>
    <t>Metapa</t>
  </si>
  <si>
    <t>Tenejapa</t>
  </si>
  <si>
    <t>Presidente Echeverría (Laja Tendida)</t>
  </si>
  <si>
    <t>Tuzantán</t>
  </si>
  <si>
    <t>El Ámbar (El Ámbar de Echeverría)</t>
  </si>
  <si>
    <t>Osumacinta</t>
  </si>
  <si>
    <t>Tumbalá</t>
  </si>
  <si>
    <t>Siltepec</t>
  </si>
  <si>
    <t>Sitalá</t>
  </si>
  <si>
    <t>Salvador Urbina</t>
  </si>
  <si>
    <t>Larráinzar</t>
  </si>
  <si>
    <t>Ricardo Flores Magón</t>
  </si>
  <si>
    <t>Doctor Domingo Chanona</t>
  </si>
  <si>
    <t>La Esperanza</t>
  </si>
  <si>
    <t>Guadalupe Victoria (Lázaro Cárdenas)</t>
  </si>
  <si>
    <t>Amatán</t>
  </si>
  <si>
    <t>Ixhuatán</t>
  </si>
  <si>
    <t>Solosuchiapa</t>
  </si>
  <si>
    <t>El Limar</t>
  </si>
  <si>
    <t>Bella Vista</t>
  </si>
  <si>
    <t>El Porvenir de Velasco Suárez</t>
  </si>
  <si>
    <t>El Porvenir</t>
  </si>
  <si>
    <t>Nueva Esperanza</t>
  </si>
  <si>
    <t>La Grandeza</t>
  </si>
  <si>
    <t>El Bosque</t>
  </si>
  <si>
    <t>Plan de Ayala</t>
  </si>
  <si>
    <t>Maravilla Tenejapa</t>
  </si>
  <si>
    <t>Aldama</t>
  </si>
  <si>
    <t>Raymundo Enríquez</t>
  </si>
  <si>
    <t>Francisco Sarabia</t>
  </si>
  <si>
    <t>Carrillo Puerto</t>
  </si>
  <si>
    <t>Totolapa</t>
  </si>
  <si>
    <t>Chalchihuitán</t>
  </si>
  <si>
    <t>Villa Hidalgo</t>
  </si>
  <si>
    <t>Xochiltepec</t>
  </si>
  <si>
    <t>Sabanilla</t>
  </si>
  <si>
    <t>El Pacayal</t>
  </si>
  <si>
    <t>Amatenango de la Frontera</t>
  </si>
  <si>
    <t>Ocotepec</t>
  </si>
  <si>
    <t>Chapultenango</t>
  </si>
  <si>
    <t>Pantepec</t>
  </si>
  <si>
    <t>Huitiupán</t>
  </si>
  <si>
    <t>Santiago El Pinar</t>
  </si>
  <si>
    <t>Santiago el Pinar</t>
  </si>
  <si>
    <t>Sunuapa</t>
  </si>
  <si>
    <t>Vida Mejor I</t>
  </si>
  <si>
    <t>Ixtapangajoya</t>
  </si>
  <si>
    <t>Tapalapa</t>
  </si>
  <si>
    <t>Mazapa de Madero</t>
  </si>
  <si>
    <t>Jardínes del Grijalva</t>
  </si>
  <si>
    <t>San Andrés Duraznal</t>
  </si>
  <si>
    <t>Mitontic</t>
  </si>
  <si>
    <t>Los Cafetales</t>
  </si>
  <si>
    <t>Rivera El Viejo Carmen</t>
  </si>
  <si>
    <t>Francisco León</t>
  </si>
  <si>
    <t>Amatenango de La Frontera</t>
  </si>
  <si>
    <t>Bejucal de Ocampo</t>
  </si>
  <si>
    <t>101</t>
  </si>
  <si>
    <t>0001</t>
  </si>
  <si>
    <t>089</t>
  </si>
  <si>
    <t>078</t>
  </si>
  <si>
    <t>019</t>
  </si>
  <si>
    <t>065</t>
  </si>
  <si>
    <t>099</t>
  </si>
  <si>
    <t>027</t>
  </si>
  <si>
    <t>108</t>
  </si>
  <si>
    <t>009</t>
  </si>
  <si>
    <t>017</t>
  </si>
  <si>
    <t>097</t>
  </si>
  <si>
    <t>074</t>
  </si>
  <si>
    <t>061</t>
  </si>
  <si>
    <t>040</t>
  </si>
  <si>
    <t>051</t>
  </si>
  <si>
    <t>071</t>
  </si>
  <si>
    <t>052</t>
  </si>
  <si>
    <t>059</t>
  </si>
  <si>
    <t>048</t>
  </si>
  <si>
    <t>046</t>
  </si>
  <si>
    <t>012</t>
  </si>
  <si>
    <t>104</t>
  </si>
  <si>
    <t>069</t>
  </si>
  <si>
    <t>094</t>
  </si>
  <si>
    <t>024</t>
  </si>
  <si>
    <t>086</t>
  </si>
  <si>
    <t>112</t>
  </si>
  <si>
    <t>0148</t>
  </si>
  <si>
    <t>075</t>
  </si>
  <si>
    <t>007</t>
  </si>
  <si>
    <t>072</t>
  </si>
  <si>
    <t>0054</t>
  </si>
  <si>
    <t>057</t>
  </si>
  <si>
    <t>068</t>
  </si>
  <si>
    <t>004</t>
  </si>
  <si>
    <t>092</t>
  </si>
  <si>
    <t>0031</t>
  </si>
  <si>
    <t>015</t>
  </si>
  <si>
    <t>064</t>
  </si>
  <si>
    <t>0036</t>
  </si>
  <si>
    <t>107</t>
  </si>
  <si>
    <t>0166</t>
  </si>
  <si>
    <t>034</t>
  </si>
  <si>
    <t>0200</t>
  </si>
  <si>
    <t>001</t>
  </si>
  <si>
    <t>0418</t>
  </si>
  <si>
    <t>002</t>
  </si>
  <si>
    <t>0017</t>
  </si>
  <si>
    <t>054</t>
  </si>
  <si>
    <t>032</t>
  </si>
  <si>
    <t>008</t>
  </si>
  <si>
    <t>030</t>
  </si>
  <si>
    <t>0431</t>
  </si>
  <si>
    <t>109</t>
  </si>
  <si>
    <t>087</t>
  </si>
  <si>
    <t>077</t>
  </si>
  <si>
    <t>037</t>
  </si>
  <si>
    <t>0046</t>
  </si>
  <si>
    <t>016</t>
  </si>
  <si>
    <t>111</t>
  </si>
  <si>
    <t>114</t>
  </si>
  <si>
    <t>020</t>
  </si>
  <si>
    <t>031</t>
  </si>
  <si>
    <t>0009</t>
  </si>
  <si>
    <t>0034</t>
  </si>
  <si>
    <t>0037</t>
  </si>
  <si>
    <t>0059</t>
  </si>
  <si>
    <t>102</t>
  </si>
  <si>
    <t>096</t>
  </si>
  <si>
    <t>081</t>
  </si>
  <si>
    <t>023</t>
  </si>
  <si>
    <t>0114</t>
  </si>
  <si>
    <t>021</t>
  </si>
  <si>
    <t>041</t>
  </si>
  <si>
    <t>0081</t>
  </si>
  <si>
    <t>003</t>
  </si>
  <si>
    <t>013</t>
  </si>
  <si>
    <t>0068</t>
  </si>
  <si>
    <t>106</t>
  </si>
  <si>
    <t>0109</t>
  </si>
  <si>
    <t>038</t>
  </si>
  <si>
    <t>0040</t>
  </si>
  <si>
    <t>0041</t>
  </si>
  <si>
    <t>0045</t>
  </si>
  <si>
    <t>0083</t>
  </si>
  <si>
    <t>091</t>
  </si>
  <si>
    <t>0002</t>
  </si>
  <si>
    <t>0053</t>
  </si>
  <si>
    <t>0237</t>
  </si>
  <si>
    <t>0151</t>
  </si>
  <si>
    <t>0120</t>
  </si>
  <si>
    <t>079</t>
  </si>
  <si>
    <t>044</t>
  </si>
  <si>
    <t>0015</t>
  </si>
  <si>
    <t>0103</t>
  </si>
  <si>
    <t>029</t>
  </si>
  <si>
    <t>0298</t>
  </si>
  <si>
    <t>0006</t>
  </si>
  <si>
    <t>0071</t>
  </si>
  <si>
    <t>105</t>
  </si>
  <si>
    <t>0024</t>
  </si>
  <si>
    <t>083</t>
  </si>
  <si>
    <t>058</t>
  </si>
  <si>
    <t>0004</t>
  </si>
  <si>
    <t>0016</t>
  </si>
  <si>
    <t>026</t>
  </si>
  <si>
    <t>073</t>
  </si>
  <si>
    <t>0011</t>
  </si>
  <si>
    <t>0010</t>
  </si>
  <si>
    <t>028</t>
  </si>
  <si>
    <t>0003</t>
  </si>
  <si>
    <t>0113</t>
  </si>
  <si>
    <t>0303</t>
  </si>
  <si>
    <t>043</t>
  </si>
  <si>
    <t>047</t>
  </si>
  <si>
    <t>0176</t>
  </si>
  <si>
    <t>0070</t>
  </si>
  <si>
    <t>050</t>
  </si>
  <si>
    <t>018</t>
  </si>
  <si>
    <t>062</t>
  </si>
  <si>
    <t>085</t>
  </si>
  <si>
    <t>035</t>
  </si>
  <si>
    <t>0042</t>
  </si>
  <si>
    <t>066</t>
  </si>
  <si>
    <t>0136</t>
  </si>
  <si>
    <t>110</t>
  </si>
  <si>
    <t>117</t>
  </si>
  <si>
    <t>0055</t>
  </si>
  <si>
    <t>116</t>
  </si>
  <si>
    <t>055</t>
  </si>
  <si>
    <t>093</t>
  </si>
  <si>
    <t>0170</t>
  </si>
  <si>
    <t>0060</t>
  </si>
  <si>
    <t>103</t>
  </si>
  <si>
    <t>0014</t>
  </si>
  <si>
    <t>0145</t>
  </si>
  <si>
    <t>063</t>
  </si>
  <si>
    <t>100</t>
  </si>
  <si>
    <t>080</t>
  </si>
  <si>
    <t>082</t>
  </si>
  <si>
    <t>0043</t>
  </si>
  <si>
    <t>049</t>
  </si>
  <si>
    <t>0073</t>
  </si>
  <si>
    <t>0105</t>
  </si>
  <si>
    <t>005</t>
  </si>
  <si>
    <t>042</t>
  </si>
  <si>
    <t>084</t>
  </si>
  <si>
    <t>011</t>
  </si>
  <si>
    <t>070</t>
  </si>
  <si>
    <t>0048</t>
  </si>
  <si>
    <t>036</t>
  </si>
  <si>
    <t>014</t>
  </si>
  <si>
    <t>0091</t>
  </si>
  <si>
    <t>115</t>
  </si>
  <si>
    <t>113</t>
  </si>
  <si>
    <t>0150</t>
  </si>
  <si>
    <t>0005</t>
  </si>
  <si>
    <t>0057</t>
  </si>
  <si>
    <t>098</t>
  </si>
  <si>
    <t>022</t>
  </si>
  <si>
    <t>0334</t>
  </si>
  <si>
    <t>076</t>
  </si>
  <si>
    <t>006</t>
  </si>
  <si>
    <t>0038</t>
  </si>
  <si>
    <t>060</t>
  </si>
  <si>
    <t>025</t>
  </si>
  <si>
    <t>067</t>
  </si>
  <si>
    <t>039</t>
  </si>
  <si>
    <t>119</t>
  </si>
  <si>
    <t>088</t>
  </si>
  <si>
    <t>0991</t>
  </si>
  <si>
    <t>045</t>
  </si>
  <si>
    <t>090</t>
  </si>
  <si>
    <t>053</t>
  </si>
  <si>
    <t>0622</t>
  </si>
  <si>
    <t>118</t>
  </si>
  <si>
    <t>056</t>
  </si>
  <si>
    <t>1025</t>
  </si>
  <si>
    <t>033</t>
  </si>
  <si>
    <t>010</t>
  </si>
  <si>
    <t>CLAVE MUNICIPIO</t>
  </si>
  <si>
    <t>MUNICIPIO</t>
  </si>
  <si>
    <t>CLAVE LOCALIDAD</t>
  </si>
  <si>
    <t>HECTÁREAS</t>
  </si>
  <si>
    <t>NOMBRE DE LA LOCALIDAD</t>
  </si>
  <si>
    <t>POB_TOT</t>
  </si>
  <si>
    <t>POB DE 60 Y MAS</t>
  </si>
  <si>
    <t>POB NACIDA EN OTRA ENTIDAD</t>
  </si>
  <si>
    <t>POB EN HOG_INDIGENAS</t>
  </si>
  <si>
    <t>GRADO PROMEDIO DE ESCOLARIDAD</t>
  </si>
  <si>
    <t>POB SIN DERECHOABIENCIA</t>
  </si>
  <si>
    <t>TOTAL HOGARES</t>
  </si>
  <si>
    <t>IM PORCENTAJE DE VIVIENDAS PARTICULARES SIN SERVICIO SANITARIO EXCLUSIVO</t>
  </si>
  <si>
    <t>IM PORCENTAJE DE VIVIENDAS PARTICULARES SIN ENERGÍA ELÉCTRICA</t>
  </si>
  <si>
    <t>IM PORCENTAJES DE VIVIENDAS PARTICULARES SIN AGUA ENTUBADA EN EL ÁMBITO DE LA VIVIENDA</t>
  </si>
  <si>
    <t>IM PORCENTAJE DE VIVIENDAS PARTICULARES CON ALGUN NIVEL DE HACINAMIENTO</t>
  </si>
  <si>
    <t>PEA</t>
  </si>
  <si>
    <t>POB OCUPADA</t>
  </si>
  <si>
    <t>POB DESOCUP</t>
  </si>
  <si>
    <t>ODM 1 Tasa de desocupación</t>
  </si>
  <si>
    <t>Región</t>
  </si>
  <si>
    <t>Región X. Soconusco</t>
  </si>
  <si>
    <t>Región IV. De los Llanos</t>
  </si>
  <si>
    <t>Región XII. Selva Lacandona</t>
  </si>
  <si>
    <t>Región VIII. Norte</t>
  </si>
  <si>
    <t>Región XI. Sierra Mariscal</t>
  </si>
  <si>
    <t>Región V. Altos Tsotsil-Tseltal</t>
  </si>
  <si>
    <t>Región VI. Frailesca</t>
  </si>
  <si>
    <t>Región IX. Istmo-Costa</t>
  </si>
  <si>
    <t>Región I Metropolitana</t>
  </si>
  <si>
    <t>Región VII. De Los Bosques</t>
  </si>
  <si>
    <t>Región XIII. Maya</t>
  </si>
  <si>
    <t>Región II Valles Zoque</t>
  </si>
  <si>
    <t>Región III. Mezcalapa</t>
  </si>
  <si>
    <t>Región XV. Meseta Comiteca Tojolabal</t>
  </si>
  <si>
    <t>Región XIV. Tulijá Tseltal Chol</t>
  </si>
  <si>
    <t>DENSIDAD DE POBLACION (HAB/KM2)</t>
  </si>
  <si>
    <t>% DE POBL MAYOR DE 60 AÑOS</t>
  </si>
  <si>
    <t>% POBL MENOR DE 15  AÑOS</t>
  </si>
  <si>
    <t>POBL MENOR DE 15  AÑOS</t>
  </si>
  <si>
    <t>% POB NACIDA EN OTRA ENTIDAD</t>
  </si>
  <si>
    <t>% POB EN HOG_INDIGENAS</t>
  </si>
  <si>
    <t>INTEGRANTES PROMEDIO POR  HOGAR</t>
  </si>
  <si>
    <t>% PEA/POBLACION TOTAL</t>
  </si>
  <si>
    <t>% POB OCUPADA/PEA</t>
  </si>
  <si>
    <t>% POB DESOCUPADA/PEA</t>
  </si>
  <si>
    <r>
      <t>AREA (KM</t>
    </r>
    <r>
      <rPr>
        <b/>
        <vertAlign val="super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>)</t>
    </r>
  </si>
  <si>
    <t>188 Areas Urbanas Chiapas</t>
  </si>
  <si>
    <t>Comparación Región vs Areas Urbanas Chiapas</t>
  </si>
  <si>
    <t>Totales de la Región</t>
  </si>
  <si>
    <t>Subsecretaría de Planeación</t>
  </si>
  <si>
    <t>FUENTE DE DATOS:</t>
  </si>
  <si>
    <t xml:space="preserve">INEGI, ITER del Censo de Población y Vivienda 2010 </t>
  </si>
  <si>
    <t>ELABORÓ:</t>
  </si>
  <si>
    <t>Dirección de Información Geográfica y Estadística</t>
  </si>
  <si>
    <t>Secretaría de Hacienda</t>
  </si>
  <si>
    <t>Total Chiapas</t>
  </si>
  <si>
    <t>PRINCIPALES INDICADORES DE LOS ASENTAMIENTOS URBANOS DE CHIAPAS POR REGIÓN SOCIOECONÓMICA</t>
  </si>
  <si>
    <t>Localidades Urbanas</t>
  </si>
  <si>
    <t>Región I</t>
  </si>
  <si>
    <t>Región II</t>
  </si>
  <si>
    <t>Región III</t>
  </si>
  <si>
    <t>Región IV</t>
  </si>
  <si>
    <t>Región V</t>
  </si>
  <si>
    <t>Región VI</t>
  </si>
  <si>
    <t>Región VII</t>
  </si>
  <si>
    <t>Región VIII</t>
  </si>
  <si>
    <t>Región IX</t>
  </si>
  <si>
    <t>Región X</t>
  </si>
  <si>
    <t>Región XI</t>
  </si>
  <si>
    <t>Región XII</t>
  </si>
  <si>
    <t>Región XIII</t>
  </si>
  <si>
    <t>Región XIV</t>
  </si>
  <si>
    <t>Región XV</t>
  </si>
  <si>
    <t>Regresar</t>
  </si>
  <si>
    <t>Índice</t>
  </si>
  <si>
    <t>POBLACIÓN TOTAL</t>
  </si>
  <si>
    <t>POBLACIÓN DE 60 AÑOS  Y MAS</t>
  </si>
  <si>
    <t>POBLACIÓN NACIDA EN OTRA ENTIDAD</t>
  </si>
  <si>
    <t>% POBLACIÓN NACIDA EN OTRA ENTIDAD</t>
  </si>
  <si>
    <t>POBLACIÓN EN HOGARES INDIGENAS</t>
  </si>
  <si>
    <t>% POBLACIÓN EN HOGARES INDIGENAS</t>
  </si>
  <si>
    <t>% DE POBLACIÓN MAYOR DE 60 AÑOS</t>
  </si>
  <si>
    <t>POBLACIÓN SIN DERECHOABIENCIA</t>
  </si>
  <si>
    <t>PORCENTAJE DE VIVIENDAS PARTICULARES SIN SERVICIO SANITARIO EXCLUSIVO</t>
  </si>
  <si>
    <t>PORCENTAJE DE VIVIENDAS PARTICULARES SIN ENERGÍA ELÉCTRICA</t>
  </si>
  <si>
    <t>PORCENTAJES DE VIVIENDAS PARTICULARES SIN AGUA ENTUBADA EN EL ÁMBITO DE LA VIVIENDA</t>
  </si>
  <si>
    <t>PORCENTAJE DE VIVIENDAS PARTICULARES CON ALGUN NIVEL DE HACINAMIENTO</t>
  </si>
  <si>
    <t>POBLACIÓN OCUPADA</t>
  </si>
  <si>
    <t>POBLACIÓN DESOCUPADA</t>
  </si>
  <si>
    <t>Para entender las condiciones que dentro de cada región guardan los asentamientos urbanos, se caracterizan con sus principales elementos espaciales, demográficos y económicos. La Dirección de Información Estadística y Geográfica ha preparado este documento en el interés de aportar información específica y mínima necesaria sobre el fenómeno urbano en la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</si>
</sst>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22222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2" fontId="0" fillId="0" borderId="0" xfId="0" applyNumberFormat="1"/>
    <xf numFmtId="4" fontId="1" fillId="2" borderId="0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/>
    <xf numFmtId="0" fontId="6" fillId="0" borderId="0" xfId="0" applyFont="1"/>
    <xf numFmtId="4" fontId="6" fillId="0" borderId="0" xfId="0" applyNumberFormat="1" applyFont="1"/>
    <xf numFmtId="2" fontId="6" fillId="0" borderId="0" xfId="0" applyNumberFormat="1" applyFont="1"/>
    <xf numFmtId="164" fontId="6" fillId="0" borderId="0" xfId="1" applyNumberFormat="1" applyFont="1"/>
    <xf numFmtId="165" fontId="6" fillId="0" borderId="0" xfId="0" applyNumberFormat="1" applyFont="1"/>
    <xf numFmtId="0" fontId="6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2" fontId="6" fillId="0" borderId="2" xfId="0" applyNumberFormat="1" applyFont="1" applyBorder="1"/>
    <xf numFmtId="4" fontId="4" fillId="3" borderId="0" xfId="0" applyNumberFormat="1" applyFont="1" applyFill="1" applyBorder="1" applyAlignment="1">
      <alignment horizontal="center" vertical="center" wrapText="1"/>
    </xf>
    <xf numFmtId="4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Alignment="1">
      <alignment horizontal="center"/>
    </xf>
    <xf numFmtId="164" fontId="3" fillId="4" borderId="0" xfId="1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1" fillId="5" borderId="0" xfId="1" applyNumberFormat="1" applyFont="1" applyFill="1" applyAlignment="1">
      <alignment horizontal="center" vertical="center"/>
    </xf>
    <xf numFmtId="2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" fontId="1" fillId="4" borderId="0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Alignment="1">
      <alignment horizontal="center"/>
    </xf>
    <xf numFmtId="164" fontId="1" fillId="4" borderId="0" xfId="1" applyNumberFormat="1" applyFont="1" applyFill="1" applyAlignment="1">
      <alignment horizontal="center"/>
    </xf>
    <xf numFmtId="165" fontId="1" fillId="4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164" fontId="1" fillId="5" borderId="0" xfId="0" applyNumberFormat="1" applyFont="1" applyFill="1" applyBorder="1" applyAlignment="1">
      <alignment horizontal="center" vertical="center" wrapText="1"/>
    </xf>
    <xf numFmtId="2" fontId="1" fillId="5" borderId="0" xfId="0" applyNumberFormat="1" applyFont="1" applyFill="1" applyAlignment="1">
      <alignment horizontal="center"/>
    </xf>
    <xf numFmtId="0" fontId="1" fillId="5" borderId="0" xfId="1" applyNumberFormat="1" applyFont="1" applyFill="1" applyAlignment="1">
      <alignment horizontal="center"/>
    </xf>
    <xf numFmtId="164" fontId="1" fillId="5" borderId="0" xfId="1" applyNumberFormat="1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4" fontId="3" fillId="5" borderId="0" xfId="0" applyNumberFormat="1" applyFont="1" applyFill="1" applyBorder="1" applyAlignment="1">
      <alignment horizontal="center" vertical="center" wrapText="1"/>
    </xf>
    <xf numFmtId="2" fontId="3" fillId="5" borderId="0" xfId="0" applyNumberFormat="1" applyFont="1" applyFill="1" applyAlignment="1">
      <alignment horizontal="center"/>
    </xf>
    <xf numFmtId="0" fontId="3" fillId="5" borderId="0" xfId="1" applyNumberFormat="1" applyFont="1" applyFill="1" applyAlignment="1">
      <alignment horizontal="center"/>
    </xf>
    <xf numFmtId="164" fontId="3" fillId="5" borderId="0" xfId="1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2" fontId="1" fillId="4" borderId="0" xfId="0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165" fontId="1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8" fillId="0" borderId="0" xfId="2" applyNumberFormat="1" applyFont="1"/>
    <xf numFmtId="0" fontId="10" fillId="6" borderId="0" xfId="0" applyFont="1" applyFill="1"/>
    <xf numFmtId="0" fontId="11" fillId="9" borderId="3" xfId="0" applyFont="1" applyFill="1" applyBorder="1" applyAlignment="1">
      <alignment horizontal="center" vertical="center"/>
    </xf>
    <xf numFmtId="0" fontId="9" fillId="8" borderId="0" xfId="2" applyFont="1" applyFill="1" applyBorder="1"/>
    <xf numFmtId="0" fontId="8" fillId="8" borderId="0" xfId="2" applyFont="1" applyFill="1" applyBorder="1"/>
    <xf numFmtId="0" fontId="0" fillId="6" borderId="0" xfId="0" applyFill="1" applyAlignment="1">
      <alignment vertical="center"/>
    </xf>
    <xf numFmtId="0" fontId="12" fillId="7" borderId="1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wrapText="1"/>
    </xf>
    <xf numFmtId="0" fontId="1" fillId="6" borderId="2" xfId="0" applyFont="1" applyFill="1" applyBorder="1"/>
    <xf numFmtId="0" fontId="1" fillId="6" borderId="0" xfId="0" applyFont="1" applyFill="1" applyBorder="1"/>
    <xf numFmtId="0" fontId="1" fillId="6" borderId="5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0</xdr:row>
      <xdr:rowOff>47625</xdr:rowOff>
    </xdr:from>
    <xdr:to>
      <xdr:col>4</xdr:col>
      <xdr:colOff>76201</xdr:colOff>
      <xdr:row>4</xdr:row>
      <xdr:rowOff>163635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1" y="428625"/>
          <a:ext cx="2743200" cy="878010"/>
        </a:xfrm>
        <a:prstGeom prst="rect">
          <a:avLst/>
        </a:prstGeom>
      </xdr:spPr>
    </xdr:pic>
    <xdr:clientData/>
  </xdr:twoCellAnchor>
  <xdr:twoCellAnchor editAs="oneCell">
    <xdr:from>
      <xdr:col>6</xdr:col>
      <xdr:colOff>304799</xdr:colOff>
      <xdr:row>1</xdr:row>
      <xdr:rowOff>4320</xdr:rowOff>
    </xdr:from>
    <xdr:to>
      <xdr:col>9</xdr:col>
      <xdr:colOff>733424</xdr:colOff>
      <xdr:row>4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75820"/>
          <a:ext cx="2714625" cy="738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37"/>
  <sheetViews>
    <sheetView tabSelected="1" workbookViewId="0">
      <selection activeCell="L14" sqref="L14"/>
    </sheetView>
  </sheetViews>
  <sheetFormatPr baseColWidth="10" defaultRowHeight="15" x14ac:dyDescent="0.25"/>
  <cols>
    <col min="1" max="2" width="11.42578125" style="55"/>
    <col min="3" max="3" width="28.85546875" style="55" customWidth="1"/>
    <col min="4" max="16384" width="11.42578125" style="55"/>
  </cols>
  <sheetData>
    <row r="6" spans="3:10" s="61" customFormat="1" ht="37.5" customHeight="1" x14ac:dyDescent="0.25">
      <c r="C6" s="62" t="s">
        <v>435</v>
      </c>
      <c r="D6" s="62"/>
      <c r="E6" s="62"/>
      <c r="F6" s="62"/>
      <c r="G6" s="62"/>
      <c r="H6" s="62"/>
      <c r="I6" s="62"/>
      <c r="J6" s="62"/>
    </row>
    <row r="7" spans="3:10" s="61" customFormat="1" ht="37.5" customHeight="1" x14ac:dyDescent="0.25">
      <c r="C7" s="62"/>
      <c r="D7" s="62"/>
      <c r="E7" s="62"/>
      <c r="F7" s="62"/>
      <c r="G7" s="62"/>
      <c r="H7" s="62"/>
      <c r="I7" s="62"/>
      <c r="J7" s="62"/>
    </row>
    <row r="9" spans="3:10" ht="32.25" customHeight="1" x14ac:dyDescent="0.25">
      <c r="C9" s="72" t="s">
        <v>468</v>
      </c>
      <c r="D9" s="72"/>
      <c r="E9" s="72"/>
      <c r="F9" s="72"/>
      <c r="G9" s="72"/>
      <c r="H9" s="72"/>
      <c r="I9" s="72"/>
      <c r="J9" s="72"/>
    </row>
    <row r="10" spans="3:10" ht="28.5" customHeight="1" x14ac:dyDescent="0.25">
      <c r="C10" s="72"/>
      <c r="D10" s="72"/>
      <c r="E10" s="72"/>
      <c r="F10" s="72"/>
      <c r="G10" s="72"/>
      <c r="H10" s="72"/>
      <c r="I10" s="72"/>
      <c r="J10" s="72"/>
    </row>
    <row r="11" spans="3:10" ht="15.75" x14ac:dyDescent="0.25">
      <c r="C11" s="71"/>
    </row>
    <row r="12" spans="3:10" ht="21" customHeight="1" x14ac:dyDescent="0.25">
      <c r="C12" s="58" t="s">
        <v>453</v>
      </c>
    </row>
    <row r="13" spans="3:10" ht="21" x14ac:dyDescent="0.35">
      <c r="C13" s="59" t="s">
        <v>436</v>
      </c>
      <c r="D13" s="57"/>
    </row>
    <row r="14" spans="3:10" ht="21" x14ac:dyDescent="0.35">
      <c r="C14" s="60" t="s">
        <v>437</v>
      </c>
      <c r="D14" s="57"/>
    </row>
    <row r="15" spans="3:10" ht="21" x14ac:dyDescent="0.35">
      <c r="C15" s="60" t="s">
        <v>438</v>
      </c>
      <c r="D15" s="57"/>
    </row>
    <row r="16" spans="3:10" ht="21" x14ac:dyDescent="0.35">
      <c r="C16" s="60" t="s">
        <v>439</v>
      </c>
      <c r="D16" s="57"/>
    </row>
    <row r="17" spans="3:7" ht="21" x14ac:dyDescent="0.35">
      <c r="C17" s="60" t="s">
        <v>440</v>
      </c>
      <c r="D17" s="57"/>
    </row>
    <row r="18" spans="3:7" ht="21" x14ac:dyDescent="0.35">
      <c r="C18" s="60" t="s">
        <v>441</v>
      </c>
      <c r="D18" s="57"/>
    </row>
    <row r="19" spans="3:7" ht="21" x14ac:dyDescent="0.35">
      <c r="C19" s="60" t="s">
        <v>442</v>
      </c>
      <c r="D19" s="57"/>
    </row>
    <row r="20" spans="3:7" ht="21" x14ac:dyDescent="0.35">
      <c r="C20" s="60" t="s">
        <v>443</v>
      </c>
      <c r="D20" s="57"/>
    </row>
    <row r="21" spans="3:7" ht="21" x14ac:dyDescent="0.35">
      <c r="C21" s="60" t="s">
        <v>444</v>
      </c>
      <c r="D21" s="57"/>
    </row>
    <row r="22" spans="3:7" ht="21" x14ac:dyDescent="0.35">
      <c r="C22" s="60" t="s">
        <v>445</v>
      </c>
      <c r="D22" s="57"/>
    </row>
    <row r="23" spans="3:7" ht="21" x14ac:dyDescent="0.35">
      <c r="C23" s="60" t="s">
        <v>446</v>
      </c>
      <c r="D23" s="57"/>
    </row>
    <row r="24" spans="3:7" ht="21" x14ac:dyDescent="0.35">
      <c r="C24" s="60" t="s">
        <v>447</v>
      </c>
      <c r="D24" s="57"/>
    </row>
    <row r="25" spans="3:7" ht="21" x14ac:dyDescent="0.35">
      <c r="C25" s="60" t="s">
        <v>448</v>
      </c>
      <c r="D25" s="57"/>
    </row>
    <row r="26" spans="3:7" ht="21" x14ac:dyDescent="0.35">
      <c r="C26" s="60" t="s">
        <v>449</v>
      </c>
      <c r="D26" s="57"/>
    </row>
    <row r="27" spans="3:7" ht="21" x14ac:dyDescent="0.35">
      <c r="C27" s="60" t="s">
        <v>450</v>
      </c>
      <c r="D27" s="57"/>
    </row>
    <row r="28" spans="3:7" ht="21" x14ac:dyDescent="0.35">
      <c r="C28" s="60" t="s">
        <v>451</v>
      </c>
      <c r="D28" s="57"/>
    </row>
    <row r="31" spans="3:7" x14ac:dyDescent="0.25">
      <c r="C31" s="73" t="s">
        <v>431</v>
      </c>
      <c r="D31" s="73" t="s">
        <v>433</v>
      </c>
      <c r="E31" s="73"/>
      <c r="F31" s="73"/>
      <c r="G31" s="73"/>
    </row>
    <row r="32" spans="3:7" x14ac:dyDescent="0.25">
      <c r="C32" s="74"/>
      <c r="D32" s="75" t="s">
        <v>428</v>
      </c>
      <c r="E32" s="75"/>
      <c r="F32" s="75"/>
      <c r="G32" s="75"/>
    </row>
    <row r="33" spans="3:7" x14ac:dyDescent="0.25">
      <c r="C33" s="74"/>
      <c r="D33" s="73" t="s">
        <v>432</v>
      </c>
      <c r="E33" s="73"/>
      <c r="F33" s="73"/>
      <c r="G33" s="73"/>
    </row>
    <row r="37" spans="3:7" x14ac:dyDescent="0.25">
      <c r="C37" s="73" t="s">
        <v>429</v>
      </c>
      <c r="D37" s="73" t="s">
        <v>430</v>
      </c>
      <c r="E37" s="73"/>
      <c r="F37" s="73"/>
      <c r="G37" s="73"/>
    </row>
  </sheetData>
  <mergeCells count="2">
    <mergeCell ref="C6:J7"/>
    <mergeCell ref="C9:J10"/>
  </mergeCells>
  <hyperlinks>
    <hyperlink ref="C13" location="'Localidades Urbanas'!A1" display="Localidades Urbanas"/>
    <hyperlink ref="C14" location="'Región I'!A1" display="Región I"/>
    <hyperlink ref="C15" location="'Región II'!A1" display="Región II"/>
    <hyperlink ref="C16" location="'Región III'!A1" display="Región III"/>
    <hyperlink ref="C17" location="'Región IV'!A1" display="Región IV"/>
    <hyperlink ref="C18" location="'Región V'!A1" display="Región V"/>
    <hyperlink ref="C19" location="'Región VI'!A1" display="Región VI"/>
    <hyperlink ref="C20" location="'Región VII'!A1" display="Región VII"/>
    <hyperlink ref="C21" location="'Region VIII'!A1" display="Región VIII"/>
    <hyperlink ref="C22" location="'Región IX'!A1" display="Región IX"/>
    <hyperlink ref="C23" location="'Región X'!A1" display="Región X"/>
    <hyperlink ref="C24" location="'Region XI'!A1" display="Región XI"/>
    <hyperlink ref="C25" location="'Región XII'!A1" display="Región XII"/>
    <hyperlink ref="C26" location="'Región XIII'!A1" display="Región XIII"/>
    <hyperlink ref="C27" location="'Región XIV'!A1" display="Región XIV"/>
    <hyperlink ref="C28" location="'Región XV'!A1" display="Región XV"/>
  </hyperlink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6"/>
  <sheetViews>
    <sheetView topLeftCell="AA1" workbookViewId="0">
      <selection activeCell="AF1" sqref="AF1:AF1048576"/>
    </sheetView>
  </sheetViews>
  <sheetFormatPr baseColWidth="10" defaultRowHeight="15" x14ac:dyDescent="0.25"/>
  <cols>
    <col min="1" max="1" width="22.7109375" customWidth="1"/>
    <col min="6" max="7" width="11.5703125" bestFit="1" customWidth="1"/>
    <col min="8" max="8" width="11.7109375" bestFit="1" customWidth="1"/>
    <col min="9" max="31" width="11.5703125" bestFit="1" customWidth="1"/>
  </cols>
  <sheetData>
    <row r="1" spans="1:141" ht="21" x14ac:dyDescent="0.35">
      <c r="A1" s="56" t="s">
        <v>452</v>
      </c>
    </row>
    <row r="2" spans="1:141" s="5" customFormat="1" ht="115.5" customHeight="1" x14ac:dyDescent="0.25">
      <c r="A2" s="28" t="s">
        <v>398</v>
      </c>
      <c r="B2" s="29" t="s">
        <v>378</v>
      </c>
      <c r="C2" s="30" t="s">
        <v>379</v>
      </c>
      <c r="D2" s="29" t="s">
        <v>380</v>
      </c>
      <c r="E2" s="30" t="s">
        <v>382</v>
      </c>
      <c r="F2" s="9" t="s">
        <v>424</v>
      </c>
      <c r="G2" s="9" t="s">
        <v>381</v>
      </c>
      <c r="H2" s="9" t="s">
        <v>454</v>
      </c>
      <c r="I2" s="9" t="s">
        <v>414</v>
      </c>
      <c r="J2" s="9" t="s">
        <v>417</v>
      </c>
      <c r="K2" s="9" t="s">
        <v>416</v>
      </c>
      <c r="L2" s="9" t="s">
        <v>455</v>
      </c>
      <c r="M2" s="9" t="s">
        <v>460</v>
      </c>
      <c r="N2" s="9" t="s">
        <v>456</v>
      </c>
      <c r="O2" s="9" t="s">
        <v>457</v>
      </c>
      <c r="P2" s="9" t="s">
        <v>458</v>
      </c>
      <c r="Q2" s="9" t="s">
        <v>459</v>
      </c>
      <c r="R2" s="9" t="s">
        <v>387</v>
      </c>
      <c r="S2" s="9" t="s">
        <v>461</v>
      </c>
      <c r="T2" s="9" t="s">
        <v>389</v>
      </c>
      <c r="U2" s="9" t="s">
        <v>420</v>
      </c>
      <c r="V2" s="9" t="s">
        <v>462</v>
      </c>
      <c r="W2" s="9" t="s">
        <v>463</v>
      </c>
      <c r="X2" s="9" t="s">
        <v>464</v>
      </c>
      <c r="Y2" s="9" t="s">
        <v>465</v>
      </c>
      <c r="Z2" s="9" t="s">
        <v>394</v>
      </c>
      <c r="AA2" s="9" t="s">
        <v>421</v>
      </c>
      <c r="AB2" s="9" t="s">
        <v>466</v>
      </c>
      <c r="AC2" s="9" t="s">
        <v>422</v>
      </c>
      <c r="AD2" s="9" t="s">
        <v>423</v>
      </c>
      <c r="AE2" s="9" t="s">
        <v>467</v>
      </c>
    </row>
    <row r="3" spans="1:141" s="1" customFormat="1" x14ac:dyDescent="0.25">
      <c r="A3" s="63" t="s">
        <v>425</v>
      </c>
      <c r="B3" s="64"/>
      <c r="C3" s="64"/>
      <c r="D3" s="64"/>
      <c r="E3" s="65"/>
      <c r="F3" s="37">
        <v>787.0944535460186</v>
      </c>
      <c r="G3" s="37">
        <v>78709.445354601936</v>
      </c>
      <c r="H3" s="37">
        <v>2342617</v>
      </c>
      <c r="I3" s="38">
        <v>2976.2844718903048</v>
      </c>
      <c r="J3" s="37">
        <v>730730</v>
      </c>
      <c r="K3" s="39">
        <v>0.31192892393421545</v>
      </c>
      <c r="L3" s="37">
        <v>177305</v>
      </c>
      <c r="M3" s="39">
        <v>7.5686721303567767E-2</v>
      </c>
      <c r="N3" s="37">
        <v>111504</v>
      </c>
      <c r="O3" s="39">
        <v>4.7598049531784328E-2</v>
      </c>
      <c r="P3" s="37">
        <v>372106</v>
      </c>
      <c r="Q3" s="39">
        <v>0.15884201301365097</v>
      </c>
      <c r="R3" s="37">
        <v>6.570957446808511</v>
      </c>
      <c r="S3" s="37">
        <v>931817</v>
      </c>
      <c r="T3" s="37">
        <v>573877</v>
      </c>
      <c r="U3" s="40">
        <v>4.0820890190755161</v>
      </c>
      <c r="V3" s="37">
        <v>3.9578793423936163</v>
      </c>
      <c r="W3" s="37">
        <v>1.46</v>
      </c>
      <c r="X3" s="37">
        <v>18.117301669648931</v>
      </c>
      <c r="Y3" s="37">
        <v>1.4606914893617018</v>
      </c>
      <c r="Z3" s="37">
        <v>915531</v>
      </c>
      <c r="AA3" s="39">
        <v>0.3908154854165235</v>
      </c>
      <c r="AB3" s="37">
        <v>889138</v>
      </c>
      <c r="AC3" s="39">
        <v>0.97117192099448302</v>
      </c>
      <c r="AD3" s="39">
        <v>2.8828079005516982E-2</v>
      </c>
      <c r="AE3" s="37">
        <v>26393</v>
      </c>
    </row>
    <row r="4" spans="1:141" s="1" customFormat="1" ht="24.75" customHeight="1" x14ac:dyDescent="0.25">
      <c r="A4" s="69" t="s">
        <v>426</v>
      </c>
      <c r="B4" s="69"/>
      <c r="C4" s="69"/>
      <c r="D4" s="69"/>
      <c r="E4" s="70"/>
      <c r="F4" s="42">
        <f>(F5/F3)</f>
        <v>1.6953231873874253E-2</v>
      </c>
      <c r="G4" s="42">
        <f>(G5/G3)</f>
        <v>1.6953231873874236E-2</v>
      </c>
      <c r="H4" s="42">
        <f>(H5/H3)</f>
        <v>1.1555025853564625E-2</v>
      </c>
      <c r="I4" s="43">
        <f>(I3-I5)</f>
        <v>-203.37071607587632</v>
      </c>
      <c r="J4" s="42">
        <f>(J5/J3)</f>
        <v>1.1446088158416926E-2</v>
      </c>
      <c r="K4" s="44"/>
      <c r="L4" s="42">
        <f>(L5/L3)</f>
        <v>1.3282197343560532E-2</v>
      </c>
      <c r="M4" s="45"/>
      <c r="N4" s="42">
        <f>(N5/N3)</f>
        <v>8.8158272348974036E-3</v>
      </c>
      <c r="O4" s="45"/>
      <c r="P4" s="42">
        <f>(P5/P3)</f>
        <v>1.3213976662563893E-2</v>
      </c>
      <c r="Q4" s="45"/>
      <c r="R4" s="42">
        <f>(R5/R3)</f>
        <v>1.0694244962057871</v>
      </c>
      <c r="S4" s="42">
        <f>(S5/S3)</f>
        <v>7.6678146030819353E-3</v>
      </c>
      <c r="T4" s="42">
        <f>(T5/T3)</f>
        <v>1.1347379316473739E-2</v>
      </c>
      <c r="U4" s="46"/>
      <c r="V4" s="42"/>
      <c r="W4" s="42"/>
      <c r="X4" s="42"/>
      <c r="Y4" s="42"/>
      <c r="Z4" s="42">
        <f>(Z5/Z3)</f>
        <v>1.0446396681270214E-2</v>
      </c>
      <c r="AA4" s="45"/>
      <c r="AB4" s="42">
        <f>(AB5/AB3)</f>
        <v>1.0381965454181465E-2</v>
      </c>
      <c r="AC4" s="45"/>
      <c r="AD4" s="45"/>
      <c r="AE4" s="42">
        <f>(AE5/AE3)</f>
        <v>1.2616981775470769E-2</v>
      </c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</row>
    <row r="5" spans="1:141" s="1" customFormat="1" ht="25.5" customHeight="1" x14ac:dyDescent="0.25">
      <c r="A5" s="66" t="s">
        <v>427</v>
      </c>
      <c r="B5" s="67"/>
      <c r="C5" s="67"/>
      <c r="D5" s="67"/>
      <c r="E5" s="68"/>
      <c r="F5" s="3">
        <f>SUM(F6:F12)</f>
        <v>13.343794777606</v>
      </c>
      <c r="G5" s="3">
        <f t="shared" ref="G5:AE5" si="0">SUM(G6:G12)</f>
        <v>1334.3794777605999</v>
      </c>
      <c r="H5" s="4">
        <f t="shared" si="0"/>
        <v>27069</v>
      </c>
      <c r="I5" s="4">
        <f>SUM(I6:I12)/7</f>
        <v>3179.6551879661811</v>
      </c>
      <c r="J5" s="4">
        <f t="shared" si="0"/>
        <v>8364</v>
      </c>
      <c r="K5" s="4">
        <f>SUM(K6:K12)/7*100</f>
        <v>31.45235405668797</v>
      </c>
      <c r="L5" s="4">
        <f t="shared" si="0"/>
        <v>2355</v>
      </c>
      <c r="M5" s="4">
        <f>SUM(M6:M12)/7*100</f>
        <v>8.4840469875123201</v>
      </c>
      <c r="N5" s="4">
        <f t="shared" si="0"/>
        <v>983</v>
      </c>
      <c r="O5" s="4">
        <f>SUM(O6:O12)/7*100</f>
        <v>3.1206306322345636</v>
      </c>
      <c r="P5" s="4">
        <f t="shared" si="0"/>
        <v>4917</v>
      </c>
      <c r="Q5" s="4">
        <f>SUM(Q6:Q12)/7*100</f>
        <v>20.954998173706478</v>
      </c>
      <c r="R5" s="4">
        <f>SUM(R6:R12)/7</f>
        <v>7.0271428571428567</v>
      </c>
      <c r="S5" s="4">
        <f t="shared" si="0"/>
        <v>7145</v>
      </c>
      <c r="T5" s="4">
        <f t="shared" si="0"/>
        <v>6512</v>
      </c>
      <c r="U5" s="4">
        <f>SUM(U6:U12)/7</f>
        <v>4.2294538442556719</v>
      </c>
      <c r="V5" s="4">
        <f>SUM(V6:V12)/7</f>
        <v>3.4104480037285718</v>
      </c>
      <c r="W5" s="4">
        <f>SUM(W6:W12)/7</f>
        <v>1.2771041563999999</v>
      </c>
      <c r="X5" s="4">
        <f>SUM(X6:X12)/7</f>
        <v>5.7440930000142867</v>
      </c>
      <c r="Y5" s="4">
        <f>SUM(Y6:Y12)/7</f>
        <v>1.2757142857142856</v>
      </c>
      <c r="Z5" s="4">
        <f t="shared" si="0"/>
        <v>9564</v>
      </c>
      <c r="AA5" s="4">
        <f>SUM(AA6:AA12)/7*100</f>
        <v>34.63746977119645</v>
      </c>
      <c r="AB5" s="4">
        <f t="shared" si="0"/>
        <v>9231</v>
      </c>
      <c r="AC5" s="4">
        <f>SUM(AC6:AC12)/7*100</f>
        <v>96.381988417961594</v>
      </c>
      <c r="AD5" s="4">
        <f>SUM(AD6:AD12)/7*100</f>
        <v>3.6180115820383989</v>
      </c>
      <c r="AE5" s="4">
        <f t="shared" si="0"/>
        <v>333</v>
      </c>
    </row>
    <row r="6" spans="1:141" s="11" customFormat="1" x14ac:dyDescent="0.25">
      <c r="A6" s="11" t="s">
        <v>402</v>
      </c>
      <c r="B6" s="12" t="s">
        <v>342</v>
      </c>
      <c r="C6" s="11" t="s">
        <v>155</v>
      </c>
      <c r="D6" s="12" t="s">
        <v>198</v>
      </c>
      <c r="E6" s="11" t="s">
        <v>155</v>
      </c>
      <c r="F6" s="13">
        <v>0.96150983267000001</v>
      </c>
      <c r="G6" s="13">
        <v>96.150983267000001</v>
      </c>
      <c r="H6" s="11">
        <v>3947</v>
      </c>
      <c r="I6" s="14">
        <v>4105.0022224314071</v>
      </c>
      <c r="J6" s="11">
        <v>1271</v>
      </c>
      <c r="K6" s="15">
        <v>0.32201672156067901</v>
      </c>
      <c r="L6" s="11">
        <v>357</v>
      </c>
      <c r="M6" s="15">
        <v>9.0448441854573097E-2</v>
      </c>
      <c r="N6" s="11">
        <v>55</v>
      </c>
      <c r="O6" s="15">
        <v>1.3934633899163922E-2</v>
      </c>
      <c r="P6" s="11">
        <v>310</v>
      </c>
      <c r="Q6" s="15">
        <v>7.8540663795287555E-2</v>
      </c>
      <c r="R6" s="11">
        <v>5.65</v>
      </c>
      <c r="S6" s="11">
        <v>1432</v>
      </c>
      <c r="T6" s="11">
        <v>928</v>
      </c>
      <c r="U6" s="16">
        <v>4.2532327586206895</v>
      </c>
      <c r="V6" s="14">
        <v>8.4051724138000008</v>
      </c>
      <c r="W6" s="14">
        <v>1.403887689</v>
      </c>
      <c r="X6" s="14">
        <v>11.8918918919</v>
      </c>
      <c r="Y6" s="11">
        <v>1.35</v>
      </c>
      <c r="Z6" s="11">
        <v>1310</v>
      </c>
      <c r="AA6" s="15">
        <v>0.33189764378008613</v>
      </c>
      <c r="AB6" s="11">
        <v>1293</v>
      </c>
      <c r="AC6" s="15">
        <v>0.98702290076335875</v>
      </c>
      <c r="AD6" s="15">
        <v>1.2977099236641254E-2</v>
      </c>
      <c r="AE6" s="11">
        <v>17</v>
      </c>
      <c r="AF6"/>
    </row>
    <row r="7" spans="1:141" s="11" customFormat="1" x14ac:dyDescent="0.25">
      <c r="A7" s="11" t="s">
        <v>402</v>
      </c>
      <c r="B7" s="12" t="s">
        <v>363</v>
      </c>
      <c r="C7" s="11" t="s">
        <v>179</v>
      </c>
      <c r="D7" s="12" t="s">
        <v>198</v>
      </c>
      <c r="E7" s="11" t="s">
        <v>179</v>
      </c>
      <c r="F7" s="13">
        <v>0.60721222340400005</v>
      </c>
      <c r="G7" s="13">
        <v>60.721222340400004</v>
      </c>
      <c r="H7" s="11">
        <v>3129</v>
      </c>
      <c r="I7" s="14">
        <v>5153.0583203002552</v>
      </c>
      <c r="J7" s="11">
        <v>1026</v>
      </c>
      <c r="K7" s="15">
        <v>0.32790028763183127</v>
      </c>
      <c r="L7" s="11">
        <v>259</v>
      </c>
      <c r="M7" s="15">
        <v>8.2774049217002238E-2</v>
      </c>
      <c r="N7" s="11">
        <v>30</v>
      </c>
      <c r="O7" s="15">
        <v>9.5877277085330784E-3</v>
      </c>
      <c r="P7" s="11">
        <v>2841</v>
      </c>
      <c r="Q7" s="15">
        <v>0.90795781399808251</v>
      </c>
      <c r="R7" s="11">
        <v>7.38</v>
      </c>
      <c r="S7" s="11">
        <v>390</v>
      </c>
      <c r="T7" s="11">
        <v>681</v>
      </c>
      <c r="U7" s="16">
        <v>4.5947136563876656</v>
      </c>
      <c r="V7" s="14">
        <v>3.6710719530000002</v>
      </c>
      <c r="W7" s="14">
        <v>1.3254786451</v>
      </c>
      <c r="X7" s="14">
        <v>3.5450516987</v>
      </c>
      <c r="Y7" s="11">
        <v>1.19</v>
      </c>
      <c r="Z7" s="11">
        <v>936</v>
      </c>
      <c r="AA7" s="15">
        <v>0.29913710450623204</v>
      </c>
      <c r="AB7" s="11">
        <v>887</v>
      </c>
      <c r="AC7" s="15">
        <v>0.94764957264957261</v>
      </c>
      <c r="AD7" s="15">
        <v>5.2350427350427386E-2</v>
      </c>
      <c r="AE7" s="11">
        <v>49</v>
      </c>
      <c r="AF7"/>
    </row>
    <row r="8" spans="1:141" s="11" customFormat="1" x14ac:dyDescent="0.25">
      <c r="A8" s="11" t="s">
        <v>402</v>
      </c>
      <c r="B8" s="12" t="s">
        <v>343</v>
      </c>
      <c r="C8" s="11" t="s">
        <v>156</v>
      </c>
      <c r="D8" s="12" t="s">
        <v>198</v>
      </c>
      <c r="E8" s="11" t="s">
        <v>156</v>
      </c>
      <c r="F8" s="13">
        <v>0.95515007466500002</v>
      </c>
      <c r="G8" s="13">
        <v>95.515007466499995</v>
      </c>
      <c r="H8" s="11">
        <v>3621</v>
      </c>
      <c r="I8" s="14">
        <v>3791.0272909416817</v>
      </c>
      <c r="J8" s="11">
        <v>1119</v>
      </c>
      <c r="K8" s="15">
        <v>0.30903065451532724</v>
      </c>
      <c r="L8" s="11">
        <v>312</v>
      </c>
      <c r="M8" s="15">
        <v>8.6164043082021538E-2</v>
      </c>
      <c r="N8" s="11">
        <v>48</v>
      </c>
      <c r="O8" s="15">
        <v>1.3256006628003313E-2</v>
      </c>
      <c r="P8" s="11">
        <v>347</v>
      </c>
      <c r="Q8" s="15">
        <v>9.5829881248273963E-2</v>
      </c>
      <c r="R8" s="11">
        <v>6.93</v>
      </c>
      <c r="S8" s="11">
        <v>798</v>
      </c>
      <c r="T8" s="11">
        <v>854</v>
      </c>
      <c r="U8" s="16">
        <v>4.2400468384074941</v>
      </c>
      <c r="V8" s="14">
        <v>2.4590163933999998</v>
      </c>
      <c r="W8" s="14">
        <v>0.71005917159999998</v>
      </c>
      <c r="X8" s="14">
        <v>1.7647058823999999</v>
      </c>
      <c r="Y8" s="11">
        <v>1.27</v>
      </c>
      <c r="Z8" s="11">
        <v>1195</v>
      </c>
      <c r="AA8" s="15">
        <v>0.33001933167633252</v>
      </c>
      <c r="AB8" s="11">
        <v>1169</v>
      </c>
      <c r="AC8" s="15">
        <v>0.97824267782426777</v>
      </c>
      <c r="AD8" s="15">
        <v>2.175732217573223E-2</v>
      </c>
      <c r="AE8" s="11">
        <v>26</v>
      </c>
      <c r="AF8"/>
    </row>
    <row r="9" spans="1:141" s="11" customFormat="1" x14ac:dyDescent="0.25">
      <c r="A9" s="11" t="s">
        <v>402</v>
      </c>
      <c r="B9" s="12" t="s">
        <v>311</v>
      </c>
      <c r="C9" s="11" t="s">
        <v>120</v>
      </c>
      <c r="D9" s="12" t="s">
        <v>198</v>
      </c>
      <c r="E9" s="11" t="s">
        <v>120</v>
      </c>
      <c r="F9" s="13">
        <v>1.5254344763799998</v>
      </c>
      <c r="G9" s="13">
        <v>152.54344763799998</v>
      </c>
      <c r="H9" s="11">
        <v>4835</v>
      </c>
      <c r="I9" s="14">
        <v>3169.5887793711809</v>
      </c>
      <c r="J9" s="11">
        <v>1538</v>
      </c>
      <c r="K9" s="15">
        <v>0.31809720785935885</v>
      </c>
      <c r="L9" s="11">
        <v>392</v>
      </c>
      <c r="M9" s="15">
        <v>8.1075491209927616E-2</v>
      </c>
      <c r="N9" s="11">
        <v>120</v>
      </c>
      <c r="O9" s="15">
        <v>2.481902792140641E-2</v>
      </c>
      <c r="P9" s="11">
        <v>1116</v>
      </c>
      <c r="Q9" s="15">
        <v>0.23081695966907964</v>
      </c>
      <c r="R9" s="11">
        <v>8.2100000000000009</v>
      </c>
      <c r="S9" s="11">
        <v>1180</v>
      </c>
      <c r="T9" s="11">
        <v>1142</v>
      </c>
      <c r="U9" s="16">
        <v>4.2338003502626966</v>
      </c>
      <c r="V9" s="14">
        <v>3.4150612960000002</v>
      </c>
      <c r="W9" s="14">
        <v>0.79505300349999997</v>
      </c>
      <c r="X9" s="14">
        <v>2.2007042254</v>
      </c>
      <c r="Y9" s="11">
        <v>1.28</v>
      </c>
      <c r="Z9" s="11">
        <v>1723</v>
      </c>
      <c r="AA9" s="15">
        <v>0.3563598759048604</v>
      </c>
      <c r="AB9" s="11">
        <v>1655</v>
      </c>
      <c r="AC9" s="15">
        <v>0.96053395240858963</v>
      </c>
      <c r="AD9" s="15">
        <v>3.9466047591410369E-2</v>
      </c>
      <c r="AE9" s="11">
        <v>68</v>
      </c>
      <c r="AF9"/>
    </row>
    <row r="10" spans="1:141" s="11" customFormat="1" x14ac:dyDescent="0.25">
      <c r="A10" s="11" t="s">
        <v>402</v>
      </c>
      <c r="B10" s="12" t="s">
        <v>369</v>
      </c>
      <c r="C10" s="11" t="s">
        <v>186</v>
      </c>
      <c r="D10" s="12" t="s">
        <v>198</v>
      </c>
      <c r="E10" s="11" t="s">
        <v>186</v>
      </c>
      <c r="F10" s="13">
        <v>0.42347669688700001</v>
      </c>
      <c r="G10" s="13">
        <v>42.347669688700002</v>
      </c>
      <c r="H10" s="11">
        <v>1272</v>
      </c>
      <c r="I10" s="14">
        <v>3003.7071918019114</v>
      </c>
      <c r="J10" s="11">
        <v>422</v>
      </c>
      <c r="K10" s="15">
        <v>0.33176100628930816</v>
      </c>
      <c r="L10" s="11">
        <v>86</v>
      </c>
      <c r="M10" s="15">
        <v>6.761006289308176E-2</v>
      </c>
      <c r="N10" s="11">
        <v>50</v>
      </c>
      <c r="O10" s="15">
        <v>3.9308176100628929E-2</v>
      </c>
      <c r="P10" s="11">
        <v>137</v>
      </c>
      <c r="Q10" s="15">
        <v>0.10770440251572327</v>
      </c>
      <c r="R10" s="11">
        <v>6.19</v>
      </c>
      <c r="S10" s="11">
        <v>109</v>
      </c>
      <c r="T10" s="11">
        <v>300</v>
      </c>
      <c r="U10" s="16">
        <v>4.24</v>
      </c>
      <c r="V10" s="14">
        <v>3</v>
      </c>
      <c r="W10" s="14">
        <v>3.0100334447999999</v>
      </c>
      <c r="X10" s="14">
        <v>13.043478260900001</v>
      </c>
      <c r="Y10" s="11">
        <v>1.28</v>
      </c>
      <c r="Z10" s="11">
        <v>442</v>
      </c>
      <c r="AA10" s="15">
        <v>0.34748427672955973</v>
      </c>
      <c r="AB10" s="11">
        <v>418</v>
      </c>
      <c r="AC10" s="15">
        <v>0.94570135746606332</v>
      </c>
      <c r="AD10" s="15">
        <v>5.4298642533936681E-2</v>
      </c>
      <c r="AE10" s="11">
        <v>24</v>
      </c>
      <c r="AF10"/>
    </row>
    <row r="11" spans="1:141" s="11" customFormat="1" x14ac:dyDescent="0.25">
      <c r="A11" s="11" t="s">
        <v>402</v>
      </c>
      <c r="B11" s="12" t="s">
        <v>216</v>
      </c>
      <c r="C11" s="11" t="s">
        <v>21</v>
      </c>
      <c r="D11" s="12" t="s">
        <v>198</v>
      </c>
      <c r="E11" s="11" t="s">
        <v>21</v>
      </c>
      <c r="F11" s="13">
        <v>7.4201646432499997</v>
      </c>
      <c r="G11" s="13">
        <v>742.01646432500002</v>
      </c>
      <c r="H11" s="11">
        <v>7286</v>
      </c>
      <c r="I11" s="14">
        <v>981.91891289473654</v>
      </c>
      <c r="J11" s="11">
        <v>2067</v>
      </c>
      <c r="K11" s="15">
        <v>0.28369475706835023</v>
      </c>
      <c r="L11" s="11">
        <v>669</v>
      </c>
      <c r="M11" s="15">
        <v>9.1819928630249792E-2</v>
      </c>
      <c r="N11" s="11">
        <v>558</v>
      </c>
      <c r="O11" s="15">
        <v>7.6585231951688162E-2</v>
      </c>
      <c r="P11" s="11">
        <v>49</v>
      </c>
      <c r="Q11" s="15">
        <v>6.7252264617073841E-3</v>
      </c>
      <c r="R11" s="11">
        <v>7.74</v>
      </c>
      <c r="S11" s="11">
        <v>2260</v>
      </c>
      <c r="T11" s="11">
        <v>1899</v>
      </c>
      <c r="U11" s="16">
        <v>3.8367561874670879</v>
      </c>
      <c r="V11" s="14">
        <v>1.3691416535000001</v>
      </c>
      <c r="W11" s="14">
        <v>0.84656084659999997</v>
      </c>
      <c r="X11" s="14">
        <v>5.4997355896000002</v>
      </c>
      <c r="Y11" s="11">
        <v>1.1299999999999999</v>
      </c>
      <c r="Z11" s="11">
        <v>2867</v>
      </c>
      <c r="AA11" s="15">
        <v>0.39349437276969529</v>
      </c>
      <c r="AB11" s="11">
        <v>2754</v>
      </c>
      <c r="AC11" s="15">
        <v>0.96058597837460757</v>
      </c>
      <c r="AD11" s="15">
        <v>3.9414021625392426E-2</v>
      </c>
      <c r="AE11" s="11">
        <v>113</v>
      </c>
      <c r="AF11"/>
    </row>
    <row r="12" spans="1:141" s="11" customFormat="1" x14ac:dyDescent="0.25">
      <c r="A12" s="11" t="s">
        <v>402</v>
      </c>
      <c r="B12" s="12" t="s">
        <v>317</v>
      </c>
      <c r="C12" s="11" t="s">
        <v>126</v>
      </c>
      <c r="D12" s="12" t="s">
        <v>198</v>
      </c>
      <c r="E12" s="11" t="s">
        <v>126</v>
      </c>
      <c r="F12" s="13">
        <v>1.4508468303499999</v>
      </c>
      <c r="G12" s="13">
        <v>145.08468303499998</v>
      </c>
      <c r="H12" s="11">
        <v>2979</v>
      </c>
      <c r="I12" s="14">
        <v>2053.2835980220952</v>
      </c>
      <c r="J12" s="11">
        <v>921</v>
      </c>
      <c r="K12" s="15">
        <v>0.30916414904330314</v>
      </c>
      <c r="L12" s="11">
        <v>280</v>
      </c>
      <c r="M12" s="15">
        <v>9.3991272239006385E-2</v>
      </c>
      <c r="N12" s="11">
        <v>122</v>
      </c>
      <c r="O12" s="15">
        <v>4.0953340046995634E-2</v>
      </c>
      <c r="P12" s="11">
        <v>117</v>
      </c>
      <c r="Q12" s="15">
        <v>3.9274924471299093E-2</v>
      </c>
      <c r="R12" s="11">
        <v>7.09</v>
      </c>
      <c r="S12" s="11">
        <v>976</v>
      </c>
      <c r="T12" s="11">
        <v>708</v>
      </c>
      <c r="U12" s="16">
        <v>4.2076271186440675</v>
      </c>
      <c r="V12" s="14">
        <v>1.5536723163999999</v>
      </c>
      <c r="W12" s="14">
        <v>0.84865629419999999</v>
      </c>
      <c r="X12" s="14">
        <v>2.2630834512</v>
      </c>
      <c r="Y12" s="11">
        <v>1.43</v>
      </c>
      <c r="Z12" s="11">
        <v>1091</v>
      </c>
      <c r="AA12" s="15">
        <v>0.36623027861698554</v>
      </c>
      <c r="AB12" s="11">
        <v>1055</v>
      </c>
      <c r="AC12" s="15">
        <v>0.96700274977085243</v>
      </c>
      <c r="AD12" s="15">
        <v>3.2997250229147568E-2</v>
      </c>
      <c r="AE12" s="11">
        <v>36</v>
      </c>
      <c r="AF12"/>
    </row>
    <row r="13" spans="1:141" s="11" customFormat="1" x14ac:dyDescent="0.25">
      <c r="A13" s="11" t="s">
        <v>402</v>
      </c>
      <c r="B13" s="12" t="s">
        <v>231</v>
      </c>
      <c r="C13" s="11" t="s">
        <v>37</v>
      </c>
      <c r="D13" s="12" t="s">
        <v>198</v>
      </c>
      <c r="E13" s="11" t="s">
        <v>37</v>
      </c>
      <c r="F13" s="13">
        <v>4.8192315459899993</v>
      </c>
      <c r="G13" s="13">
        <v>481.92315459899993</v>
      </c>
      <c r="H13" s="11">
        <v>14212</v>
      </c>
      <c r="I13" s="14">
        <v>2949.0178806257118</v>
      </c>
      <c r="J13" s="11">
        <v>4037</v>
      </c>
      <c r="K13" s="15">
        <v>0.28405572755417957</v>
      </c>
      <c r="L13" s="11">
        <v>1172</v>
      </c>
      <c r="M13" s="15">
        <v>8.2465522094005067E-2</v>
      </c>
      <c r="N13" s="11">
        <v>691</v>
      </c>
      <c r="O13" s="15">
        <v>4.8620883760202648E-2</v>
      </c>
      <c r="P13" s="11">
        <v>234</v>
      </c>
      <c r="Q13" s="15">
        <v>1.6464959189417393E-2</v>
      </c>
      <c r="R13" s="11">
        <v>8.8000000000000007</v>
      </c>
      <c r="S13" s="11">
        <v>3305</v>
      </c>
      <c r="T13" s="11">
        <v>3695</v>
      </c>
      <c r="U13" s="16">
        <v>3.8462787550744251</v>
      </c>
      <c r="V13" s="14">
        <v>0.64952638699999998</v>
      </c>
      <c r="W13" s="14">
        <v>0.46158023349999999</v>
      </c>
      <c r="X13" s="14">
        <v>2.5481160206000002</v>
      </c>
      <c r="Y13" s="11">
        <v>1.17</v>
      </c>
      <c r="Z13" s="11">
        <v>5788</v>
      </c>
      <c r="AA13" s="15">
        <v>0.40726146918097383</v>
      </c>
      <c r="AB13" s="11">
        <v>5640</v>
      </c>
      <c r="AC13" s="15">
        <v>0.97442985487214928</v>
      </c>
      <c r="AD13" s="15">
        <v>2.5570145127850719E-2</v>
      </c>
      <c r="AE13" s="11">
        <v>148</v>
      </c>
      <c r="AF13"/>
    </row>
    <row r="14" spans="1:141" s="11" customFormat="1" x14ac:dyDescent="0.25">
      <c r="A14" s="11" t="s">
        <v>402</v>
      </c>
      <c r="B14" s="12" t="s">
        <v>209</v>
      </c>
      <c r="C14" s="11" t="s">
        <v>14</v>
      </c>
      <c r="D14" s="12" t="s">
        <v>198</v>
      </c>
      <c r="E14" s="11" t="s">
        <v>14</v>
      </c>
      <c r="F14" s="13">
        <v>10.584497776699999</v>
      </c>
      <c r="G14" s="13">
        <v>1058.44977767</v>
      </c>
      <c r="H14" s="11">
        <v>26257</v>
      </c>
      <c r="I14" s="14">
        <v>2480.7034357171287</v>
      </c>
      <c r="J14" s="11">
        <v>8114</v>
      </c>
      <c r="K14" s="15">
        <v>0.30902235594317706</v>
      </c>
      <c r="L14" s="11">
        <v>1558</v>
      </c>
      <c r="M14" s="15">
        <v>5.9336557870282212E-2</v>
      </c>
      <c r="N14" s="11">
        <v>10410</v>
      </c>
      <c r="O14" s="15">
        <v>0.39646570438359297</v>
      </c>
      <c r="P14" s="11">
        <v>408</v>
      </c>
      <c r="Q14" s="15">
        <v>1.5538713485927563E-2</v>
      </c>
      <c r="R14" s="11">
        <v>8.59</v>
      </c>
      <c r="S14" s="11">
        <v>10145</v>
      </c>
      <c r="T14" s="11">
        <v>6737</v>
      </c>
      <c r="U14" s="16">
        <v>3.8974320914353568</v>
      </c>
      <c r="V14" s="14">
        <v>1.3507495918000001</v>
      </c>
      <c r="W14" s="14">
        <v>1.1167361524999999</v>
      </c>
      <c r="X14" s="14">
        <v>8.1419624217000006</v>
      </c>
      <c r="Y14" s="11">
        <v>1.35</v>
      </c>
      <c r="Z14" s="11">
        <v>9609</v>
      </c>
      <c r="AA14" s="15">
        <v>0.36595955364283811</v>
      </c>
      <c r="AB14" s="11">
        <v>8838</v>
      </c>
      <c r="AC14" s="15">
        <v>0.91976272244770529</v>
      </c>
      <c r="AD14" s="15">
        <v>8.0237277552294706E-2</v>
      </c>
      <c r="AE14" s="11">
        <v>771</v>
      </c>
      <c r="AF14"/>
    </row>
    <row r="15" spans="1:141" s="11" customFormat="1" x14ac:dyDescent="0.25">
      <c r="A15" s="11" t="s">
        <v>402</v>
      </c>
      <c r="B15" s="12" t="s">
        <v>344</v>
      </c>
      <c r="C15" s="11" t="s">
        <v>157</v>
      </c>
      <c r="D15" s="12" t="s">
        <v>198</v>
      </c>
      <c r="E15" s="11" t="s">
        <v>157</v>
      </c>
      <c r="F15" s="13">
        <v>0.93629912480200006</v>
      </c>
      <c r="G15" s="13">
        <v>93.629912480200005</v>
      </c>
      <c r="H15" s="11">
        <v>2035</v>
      </c>
      <c r="I15" s="14">
        <v>2173.4507125918153</v>
      </c>
      <c r="J15" s="11">
        <v>637</v>
      </c>
      <c r="K15" s="15">
        <v>0.31302211302211302</v>
      </c>
      <c r="L15" s="11">
        <v>179</v>
      </c>
      <c r="M15" s="15">
        <v>8.7960687960687955E-2</v>
      </c>
      <c r="N15" s="11">
        <v>46</v>
      </c>
      <c r="O15" s="15">
        <v>2.2604422604422605E-2</v>
      </c>
      <c r="P15" s="11">
        <v>81</v>
      </c>
      <c r="Q15" s="15">
        <v>3.9803439803439804E-2</v>
      </c>
      <c r="R15" s="11">
        <v>7.24</v>
      </c>
      <c r="S15" s="11">
        <v>261</v>
      </c>
      <c r="T15" s="11">
        <v>512</v>
      </c>
      <c r="U15" s="16">
        <v>3.974609375</v>
      </c>
      <c r="V15" s="14">
        <v>2.1484375</v>
      </c>
      <c r="W15" s="14">
        <v>0.79522862819999995</v>
      </c>
      <c r="X15" s="14">
        <v>0.5988023952</v>
      </c>
      <c r="Y15" s="11">
        <v>1.35</v>
      </c>
      <c r="Z15" s="11">
        <v>674</v>
      </c>
      <c r="AA15" s="15">
        <v>0.33120393120393121</v>
      </c>
      <c r="AB15" s="11">
        <v>660</v>
      </c>
      <c r="AC15" s="15">
        <v>0.97922848664688422</v>
      </c>
      <c r="AD15" s="15">
        <v>2.0771513353115778E-2</v>
      </c>
      <c r="AE15" s="11">
        <v>14</v>
      </c>
      <c r="AF15"/>
    </row>
    <row r="16" spans="1:141" s="11" customFormat="1" x14ac:dyDescent="0.25">
      <c r="A16" s="11" t="s">
        <v>402</v>
      </c>
      <c r="B16" s="12" t="s">
        <v>367</v>
      </c>
      <c r="C16" s="11" t="s">
        <v>184</v>
      </c>
      <c r="D16" s="12" t="s">
        <v>198</v>
      </c>
      <c r="E16" s="11" t="s">
        <v>184</v>
      </c>
      <c r="F16" s="13">
        <v>0.49313205065999999</v>
      </c>
      <c r="G16" s="13">
        <v>49.313205066000002</v>
      </c>
      <c r="H16" s="11">
        <v>807</v>
      </c>
      <c r="I16" s="14">
        <v>1636.4785029079417</v>
      </c>
      <c r="J16" s="11">
        <v>273</v>
      </c>
      <c r="K16" s="15">
        <v>0.33828996282527879</v>
      </c>
      <c r="L16" s="11">
        <v>65</v>
      </c>
      <c r="M16" s="15">
        <v>8.0545229244114003E-2</v>
      </c>
      <c r="N16" s="11">
        <v>17</v>
      </c>
      <c r="O16" s="15">
        <v>2.1065675340768277E-2</v>
      </c>
      <c r="P16" s="11">
        <v>8</v>
      </c>
      <c r="Q16" s="15">
        <v>9.9132589838909543E-3</v>
      </c>
      <c r="R16" s="11">
        <v>7.76</v>
      </c>
      <c r="S16" s="11">
        <v>169</v>
      </c>
      <c r="T16" s="11">
        <v>173</v>
      </c>
      <c r="U16" s="16">
        <v>4.6647398843930636</v>
      </c>
      <c r="V16" s="14">
        <v>2.3121387282999999</v>
      </c>
      <c r="W16" s="14">
        <v>1.1627906977</v>
      </c>
      <c r="X16" s="14">
        <v>5.2325581395</v>
      </c>
      <c r="Y16" s="11">
        <v>1.24</v>
      </c>
      <c r="Z16" s="11">
        <v>266</v>
      </c>
      <c r="AA16" s="15">
        <v>0.32961586121437425</v>
      </c>
      <c r="AB16" s="11">
        <v>252</v>
      </c>
      <c r="AC16" s="15">
        <v>0.94736842105263153</v>
      </c>
      <c r="AD16" s="15">
        <v>5.2631578947368474E-2</v>
      </c>
      <c r="AE16" s="11">
        <v>14</v>
      </c>
      <c r="AF16"/>
    </row>
  </sheetData>
  <mergeCells count="3">
    <mergeCell ref="A4:E4"/>
    <mergeCell ref="A3:E3"/>
    <mergeCell ref="A5:E5"/>
  </mergeCells>
  <hyperlinks>
    <hyperlink ref="A1" location="Portada!C22" display="Regresar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3"/>
  <sheetViews>
    <sheetView topLeftCell="R1" workbookViewId="0">
      <selection activeCell="AF1" sqref="AF1:AF1048576"/>
    </sheetView>
  </sheetViews>
  <sheetFormatPr baseColWidth="10" defaultRowHeight="15" x14ac:dyDescent="0.25"/>
  <cols>
    <col min="1" max="1" width="26" customWidth="1"/>
    <col min="6" max="7" width="11.5703125" bestFit="1" customWidth="1"/>
    <col min="8" max="8" width="11.7109375" bestFit="1" customWidth="1"/>
    <col min="9" max="31" width="11.5703125" bestFit="1" customWidth="1"/>
  </cols>
  <sheetData>
    <row r="1" spans="1:141" ht="21" x14ac:dyDescent="0.35">
      <c r="A1" s="56" t="s">
        <v>452</v>
      </c>
    </row>
    <row r="2" spans="1:141" s="5" customFormat="1" ht="115.5" customHeight="1" x14ac:dyDescent="0.25">
      <c r="A2" s="28" t="s">
        <v>398</v>
      </c>
      <c r="B2" s="29" t="s">
        <v>378</v>
      </c>
      <c r="C2" s="30" t="s">
        <v>379</v>
      </c>
      <c r="D2" s="29" t="s">
        <v>380</v>
      </c>
      <c r="E2" s="30" t="s">
        <v>382</v>
      </c>
      <c r="F2" s="9" t="s">
        <v>424</v>
      </c>
      <c r="G2" s="9" t="s">
        <v>381</v>
      </c>
      <c r="H2" s="9" t="s">
        <v>454</v>
      </c>
      <c r="I2" s="9" t="s">
        <v>414</v>
      </c>
      <c r="J2" s="9" t="s">
        <v>417</v>
      </c>
      <c r="K2" s="9" t="s">
        <v>416</v>
      </c>
      <c r="L2" s="9" t="s">
        <v>455</v>
      </c>
      <c r="M2" s="9" t="s">
        <v>460</v>
      </c>
      <c r="N2" s="9" t="s">
        <v>456</v>
      </c>
      <c r="O2" s="9" t="s">
        <v>457</v>
      </c>
      <c r="P2" s="9" t="s">
        <v>458</v>
      </c>
      <c r="Q2" s="9" t="s">
        <v>459</v>
      </c>
      <c r="R2" s="9" t="s">
        <v>387</v>
      </c>
      <c r="S2" s="9" t="s">
        <v>461</v>
      </c>
      <c r="T2" s="9" t="s">
        <v>389</v>
      </c>
      <c r="U2" s="9" t="s">
        <v>420</v>
      </c>
      <c r="V2" s="9" t="s">
        <v>462</v>
      </c>
      <c r="W2" s="9" t="s">
        <v>463</v>
      </c>
      <c r="X2" s="9" t="s">
        <v>464</v>
      </c>
      <c r="Y2" s="9" t="s">
        <v>465</v>
      </c>
      <c r="Z2" s="9" t="s">
        <v>394</v>
      </c>
      <c r="AA2" s="9" t="s">
        <v>421</v>
      </c>
      <c r="AB2" s="9" t="s">
        <v>466</v>
      </c>
      <c r="AC2" s="9" t="s">
        <v>422</v>
      </c>
      <c r="AD2" s="9" t="s">
        <v>423</v>
      </c>
      <c r="AE2" s="9" t="s">
        <v>467</v>
      </c>
    </row>
    <row r="3" spans="1:141" s="1" customFormat="1" x14ac:dyDescent="0.25">
      <c r="A3" s="63" t="s">
        <v>425</v>
      </c>
      <c r="B3" s="64"/>
      <c r="C3" s="64"/>
      <c r="D3" s="64"/>
      <c r="E3" s="65"/>
      <c r="F3" s="37">
        <v>787.0944535460186</v>
      </c>
      <c r="G3" s="37">
        <v>78709.445354601936</v>
      </c>
      <c r="H3" s="37">
        <v>2342617</v>
      </c>
      <c r="I3" s="38">
        <v>2976.2844718903048</v>
      </c>
      <c r="J3" s="37">
        <v>730730</v>
      </c>
      <c r="K3" s="39">
        <v>0.31192892393421545</v>
      </c>
      <c r="L3" s="37">
        <v>177305</v>
      </c>
      <c r="M3" s="39">
        <v>7.5686721303567767E-2</v>
      </c>
      <c r="N3" s="37">
        <v>111504</v>
      </c>
      <c r="O3" s="39">
        <v>4.7598049531784328E-2</v>
      </c>
      <c r="P3" s="37">
        <v>372106</v>
      </c>
      <c r="Q3" s="39">
        <v>0.15884201301365097</v>
      </c>
      <c r="R3" s="37">
        <v>6.570957446808511</v>
      </c>
      <c r="S3" s="37">
        <v>931817</v>
      </c>
      <c r="T3" s="37">
        <v>573877</v>
      </c>
      <c r="U3" s="40">
        <v>4.0820890190755161</v>
      </c>
      <c r="V3" s="37">
        <v>3.9578793423936163</v>
      </c>
      <c r="W3" s="37">
        <v>1.46</v>
      </c>
      <c r="X3" s="37">
        <v>18.117301669648931</v>
      </c>
      <c r="Y3" s="37">
        <v>1.4606914893617018</v>
      </c>
      <c r="Z3" s="37">
        <v>915531</v>
      </c>
      <c r="AA3" s="39">
        <v>0.3908154854165235</v>
      </c>
      <c r="AB3" s="37">
        <v>889138</v>
      </c>
      <c r="AC3" s="39">
        <v>0.97117192099448302</v>
      </c>
      <c r="AD3" s="39">
        <v>2.8828079005516982E-2</v>
      </c>
      <c r="AE3" s="37">
        <v>26393</v>
      </c>
    </row>
    <row r="4" spans="1:141" s="1" customFormat="1" ht="22.5" customHeight="1" x14ac:dyDescent="0.25">
      <c r="A4" s="69" t="s">
        <v>426</v>
      </c>
      <c r="B4" s="69"/>
      <c r="C4" s="69"/>
      <c r="D4" s="69"/>
      <c r="E4" s="70"/>
      <c r="F4" s="42">
        <f>(F5/F3)</f>
        <v>5.9371936927856646E-2</v>
      </c>
      <c r="G4" s="42">
        <f>(G5/G3)</f>
        <v>5.9371936927856576E-2</v>
      </c>
      <c r="H4" s="42">
        <f>(H5/H3)</f>
        <v>4.515718958754248E-2</v>
      </c>
      <c r="I4" s="43">
        <f>(I3-I5)</f>
        <v>934.34026229948813</v>
      </c>
      <c r="J4" s="42">
        <f>(J5/J3)</f>
        <v>4.2218055916686051E-2</v>
      </c>
      <c r="K4" s="44"/>
      <c r="L4" s="42">
        <f>(L5/L3)</f>
        <v>6.2502467499506498E-2</v>
      </c>
      <c r="M4" s="45"/>
      <c r="N4" s="42">
        <f>(N5/N3)</f>
        <v>5.2437580714593202E-2</v>
      </c>
      <c r="O4" s="45"/>
      <c r="P4" s="42">
        <f>(P5/P3)</f>
        <v>2.937335060439767E-3</v>
      </c>
      <c r="Q4" s="45"/>
      <c r="R4" s="42">
        <f>(R5/R3)</f>
        <v>1.1102969916899683</v>
      </c>
      <c r="S4" s="42">
        <f>(S5/S3)</f>
        <v>3.8270390001470249E-2</v>
      </c>
      <c r="T4" s="42">
        <f>(T5/T3)</f>
        <v>5.0634543639142188E-2</v>
      </c>
      <c r="U4" s="46"/>
      <c r="V4" s="42"/>
      <c r="W4" s="42"/>
      <c r="X4" s="42"/>
      <c r="Y4" s="42"/>
      <c r="Z4" s="42">
        <f>(Z5/Z3)</f>
        <v>4.6439716405015229E-2</v>
      </c>
      <c r="AA4" s="45"/>
      <c r="AB4" s="42">
        <f>(AB5/AB3)</f>
        <v>4.6475350283083167E-2</v>
      </c>
      <c r="AC4" s="45"/>
      <c r="AD4" s="45"/>
      <c r="AE4" s="42">
        <f>(AE5/AE3)</f>
        <v>4.523926798772402E-2</v>
      </c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</row>
    <row r="5" spans="1:141" s="1" customFormat="1" ht="31.5" customHeight="1" x14ac:dyDescent="0.25">
      <c r="A5" s="66" t="s">
        <v>427</v>
      </c>
      <c r="B5" s="67"/>
      <c r="C5" s="67"/>
      <c r="D5" s="67"/>
      <c r="E5" s="68"/>
      <c r="F5" s="3">
        <f>SUM(F6:F12)</f>
        <v>46.731322252200009</v>
      </c>
      <c r="G5" s="3">
        <f t="shared" ref="G5:AE5" si="0">SUM(G6:G12)</f>
        <v>4673.1322252199998</v>
      </c>
      <c r="H5" s="4">
        <f t="shared" si="0"/>
        <v>105786</v>
      </c>
      <c r="I5" s="4">
        <f>SUM(I6:I12)/7</f>
        <v>2041.9442095908166</v>
      </c>
      <c r="J5" s="4">
        <f t="shared" si="0"/>
        <v>30850</v>
      </c>
      <c r="K5" s="4">
        <f>SUM(K6:K12)/7*100</f>
        <v>29.994702786052425</v>
      </c>
      <c r="L5" s="4">
        <f t="shared" si="0"/>
        <v>11082</v>
      </c>
      <c r="M5" s="4">
        <f>SUM(M6:M12)/7*100</f>
        <v>10.48771345786839</v>
      </c>
      <c r="N5" s="4">
        <f t="shared" si="0"/>
        <v>5847</v>
      </c>
      <c r="O5" s="4">
        <f>SUM(O6:O12)/7*100</f>
        <v>5.4247448414859418</v>
      </c>
      <c r="P5" s="4">
        <f t="shared" si="0"/>
        <v>1093</v>
      </c>
      <c r="Q5" s="4">
        <f>SUM(Q6:Q12)/7*100</f>
        <v>1.3825445948752049</v>
      </c>
      <c r="R5" s="4">
        <f>SUM(R6:R12)/7</f>
        <v>7.2957142857142854</v>
      </c>
      <c r="S5" s="4">
        <f t="shared" si="0"/>
        <v>35661</v>
      </c>
      <c r="T5" s="4">
        <f t="shared" si="0"/>
        <v>29058</v>
      </c>
      <c r="U5" s="4">
        <f>SUM(U6:U12)/7</f>
        <v>3.7293145136196593</v>
      </c>
      <c r="V5" s="4">
        <f>SUM(V6:V12)/7</f>
        <v>3.2714322002571428</v>
      </c>
      <c r="W5" s="4">
        <f>SUM(W6:W12)/7</f>
        <v>0.92797254552857145</v>
      </c>
      <c r="X5" s="4">
        <f>SUM(X6:X12)/7</f>
        <v>45.170817963671432</v>
      </c>
      <c r="Y5" s="4">
        <f>SUM(Y6:Y12)/7</f>
        <v>1.2771428571428571</v>
      </c>
      <c r="Z5" s="4">
        <f t="shared" si="0"/>
        <v>42517</v>
      </c>
      <c r="AA5" s="4">
        <f>SUM(AA6:AA12)/7*100</f>
        <v>38.156412208270361</v>
      </c>
      <c r="AB5" s="4">
        <f t="shared" si="0"/>
        <v>41323</v>
      </c>
      <c r="AC5" s="4">
        <f>SUM(AC6:AC12)/7*100</f>
        <v>97.504820465361092</v>
      </c>
      <c r="AD5" s="4">
        <f>SUM(AD6:AD12)/7*100</f>
        <v>2.4951795346388979</v>
      </c>
      <c r="AE5" s="4">
        <f t="shared" si="0"/>
        <v>1194</v>
      </c>
    </row>
    <row r="6" spans="1:141" s="11" customFormat="1" x14ac:dyDescent="0.25">
      <c r="A6" s="11" t="s">
        <v>406</v>
      </c>
      <c r="B6" s="12" t="s">
        <v>206</v>
      </c>
      <c r="C6" s="11" t="s">
        <v>10</v>
      </c>
      <c r="D6" s="12" t="s">
        <v>198</v>
      </c>
      <c r="E6" s="11" t="s">
        <v>10</v>
      </c>
      <c r="F6" s="13">
        <v>12.024170099500001</v>
      </c>
      <c r="G6" s="13">
        <v>1202.41700995</v>
      </c>
      <c r="H6" s="11">
        <v>24447</v>
      </c>
      <c r="I6" s="14">
        <v>2033.1548703736796</v>
      </c>
      <c r="J6" s="11">
        <v>6853</v>
      </c>
      <c r="K6" s="15">
        <v>0.28032069374565388</v>
      </c>
      <c r="L6" s="11">
        <v>2815</v>
      </c>
      <c r="M6" s="15">
        <v>0.11514705280811552</v>
      </c>
      <c r="N6" s="11">
        <v>1657</v>
      </c>
      <c r="O6" s="15">
        <v>6.7779277620975992E-2</v>
      </c>
      <c r="P6" s="11">
        <v>259</v>
      </c>
      <c r="Q6" s="15">
        <v>1.059434695463656E-2</v>
      </c>
      <c r="R6" s="11">
        <v>8.11</v>
      </c>
      <c r="S6" s="11">
        <v>8076</v>
      </c>
      <c r="T6" s="11">
        <v>7036</v>
      </c>
      <c r="U6" s="16">
        <v>3.4745594087549745</v>
      </c>
      <c r="V6" s="14">
        <v>2.6435474702000001</v>
      </c>
      <c r="W6" s="14">
        <v>0.47015244340000001</v>
      </c>
      <c r="X6" s="14">
        <v>18.916607270099998</v>
      </c>
      <c r="Y6" s="11">
        <v>1.1599999999999999</v>
      </c>
      <c r="Z6" s="11">
        <v>10291</v>
      </c>
      <c r="AA6" s="15">
        <v>0.42095144598519246</v>
      </c>
      <c r="AB6" s="11">
        <v>9997</v>
      </c>
      <c r="AC6" s="15">
        <v>0.97143134777961326</v>
      </c>
      <c r="AD6" s="15">
        <v>2.8568652220386737E-2</v>
      </c>
      <c r="AE6" s="11">
        <v>294</v>
      </c>
      <c r="AF6"/>
    </row>
    <row r="7" spans="1:141" s="11" customFormat="1" x14ac:dyDescent="0.25">
      <c r="A7" s="11" t="s">
        <v>406</v>
      </c>
      <c r="B7" s="12" t="s">
        <v>206</v>
      </c>
      <c r="C7" s="11" t="s">
        <v>10</v>
      </c>
      <c r="D7" s="12" t="s">
        <v>280</v>
      </c>
      <c r="E7" s="11" t="s">
        <v>90</v>
      </c>
      <c r="F7" s="13">
        <v>2.1053631079099997</v>
      </c>
      <c r="G7" s="13">
        <v>210.53631079099998</v>
      </c>
      <c r="H7" s="11">
        <v>3353</v>
      </c>
      <c r="I7" s="14">
        <v>1592.5993893416955</v>
      </c>
      <c r="J7" s="11">
        <v>1022</v>
      </c>
      <c r="K7" s="15">
        <v>0.30480167014613779</v>
      </c>
      <c r="L7" s="11">
        <v>385</v>
      </c>
      <c r="M7" s="15">
        <v>0.11482254697286012</v>
      </c>
      <c r="N7" s="11">
        <v>339</v>
      </c>
      <c r="O7" s="15">
        <v>0.10110348941246645</v>
      </c>
      <c r="P7" s="11">
        <v>171</v>
      </c>
      <c r="Q7" s="15">
        <v>5.0999105278854755E-2</v>
      </c>
      <c r="R7" s="11">
        <v>6.17</v>
      </c>
      <c r="S7" s="11">
        <v>2372</v>
      </c>
      <c r="T7" s="11">
        <v>927</v>
      </c>
      <c r="U7" s="16">
        <v>3.6170442286947142</v>
      </c>
      <c r="V7" s="14">
        <v>6.7961165048999996</v>
      </c>
      <c r="W7" s="14">
        <v>1.6181229773000001</v>
      </c>
      <c r="X7" s="14">
        <v>72.619047619</v>
      </c>
      <c r="Y7" s="11">
        <v>1.2</v>
      </c>
      <c r="Z7" s="11">
        <v>1180</v>
      </c>
      <c r="AA7" s="15">
        <v>0.35192365046227259</v>
      </c>
      <c r="AB7" s="11">
        <v>1136</v>
      </c>
      <c r="AC7" s="15">
        <v>0.96271186440677969</v>
      </c>
      <c r="AD7" s="15">
        <v>3.7288135593220306E-2</v>
      </c>
      <c r="AE7" s="11">
        <v>44</v>
      </c>
      <c r="AF7"/>
    </row>
    <row r="8" spans="1:141" s="11" customFormat="1" x14ac:dyDescent="0.25">
      <c r="A8" s="11" t="s">
        <v>406</v>
      </c>
      <c r="B8" s="12" t="s">
        <v>212</v>
      </c>
      <c r="C8" s="11" t="s">
        <v>17</v>
      </c>
      <c r="D8" s="12" t="s">
        <v>198</v>
      </c>
      <c r="E8" s="11" t="s">
        <v>17</v>
      </c>
      <c r="F8" s="13">
        <v>9.0755177182500013</v>
      </c>
      <c r="G8" s="13">
        <v>907.55177182500006</v>
      </c>
      <c r="H8" s="11">
        <v>17931</v>
      </c>
      <c r="I8" s="14">
        <v>1975.7550540552047</v>
      </c>
      <c r="J8" s="11">
        <v>5490</v>
      </c>
      <c r="K8" s="15">
        <v>0.3061736657185879</v>
      </c>
      <c r="L8" s="11">
        <v>1633</v>
      </c>
      <c r="M8" s="15">
        <v>9.107132898332497E-2</v>
      </c>
      <c r="N8" s="11">
        <v>886</v>
      </c>
      <c r="O8" s="15">
        <v>4.9411633483910547E-2</v>
      </c>
      <c r="P8" s="11">
        <v>132</v>
      </c>
      <c r="Q8" s="15">
        <v>7.3615526183704203E-3</v>
      </c>
      <c r="R8" s="11">
        <v>7.14</v>
      </c>
      <c r="S8" s="11">
        <v>6613</v>
      </c>
      <c r="T8" s="11">
        <v>4795</v>
      </c>
      <c r="U8" s="16">
        <v>3.7395203336809177</v>
      </c>
      <c r="V8" s="14">
        <v>1.3347236705000001</v>
      </c>
      <c r="W8" s="14">
        <v>0.89882943140000005</v>
      </c>
      <c r="X8" s="14">
        <v>10.7463934769</v>
      </c>
      <c r="Y8" s="11">
        <v>1.28</v>
      </c>
      <c r="Z8" s="11">
        <v>7057</v>
      </c>
      <c r="AA8" s="15">
        <v>0.3935642183927277</v>
      </c>
      <c r="AB8" s="11">
        <v>6902</v>
      </c>
      <c r="AC8" s="15">
        <v>0.97803599263142982</v>
      </c>
      <c r="AD8" s="15">
        <v>2.1964007368570182E-2</v>
      </c>
      <c r="AE8" s="11">
        <v>155</v>
      </c>
      <c r="AF8"/>
    </row>
    <row r="9" spans="1:141" s="11" customFormat="1" x14ac:dyDescent="0.25">
      <c r="A9" s="11" t="s">
        <v>406</v>
      </c>
      <c r="B9" s="12" t="s">
        <v>220</v>
      </c>
      <c r="C9" s="11" t="s">
        <v>25</v>
      </c>
      <c r="D9" s="12" t="s">
        <v>198</v>
      </c>
      <c r="E9" s="11" t="s">
        <v>25</v>
      </c>
      <c r="F9" s="13">
        <v>6.7894258931899998</v>
      </c>
      <c r="G9" s="13">
        <v>678.94258931900004</v>
      </c>
      <c r="H9" s="11">
        <v>16917</v>
      </c>
      <c r="I9" s="14">
        <v>2491.6687016155906</v>
      </c>
      <c r="J9" s="11">
        <v>4993</v>
      </c>
      <c r="K9" s="15">
        <v>0.29514689365726782</v>
      </c>
      <c r="L9" s="11">
        <v>1727</v>
      </c>
      <c r="M9" s="15">
        <v>0.10208665839096767</v>
      </c>
      <c r="N9" s="11">
        <v>484</v>
      </c>
      <c r="O9" s="15">
        <v>2.8610273689188389E-2</v>
      </c>
      <c r="P9" s="11">
        <v>84</v>
      </c>
      <c r="Q9" s="15">
        <v>4.9654194006029436E-3</v>
      </c>
      <c r="R9" s="11">
        <v>7.64</v>
      </c>
      <c r="S9" s="11">
        <v>5333</v>
      </c>
      <c r="T9" s="11">
        <v>4557</v>
      </c>
      <c r="U9" s="16">
        <v>3.7123107307439103</v>
      </c>
      <c r="V9" s="14">
        <v>1.2508229098000001</v>
      </c>
      <c r="W9" s="14">
        <v>0.44014084510000001</v>
      </c>
      <c r="X9" s="14">
        <v>36.454183266900003</v>
      </c>
      <c r="Y9" s="11">
        <v>1.28</v>
      </c>
      <c r="Z9" s="11">
        <v>6824</v>
      </c>
      <c r="AA9" s="15">
        <v>0.40338121416326772</v>
      </c>
      <c r="AB9" s="11">
        <v>6755</v>
      </c>
      <c r="AC9" s="15">
        <v>0.98988862837045721</v>
      </c>
      <c r="AD9" s="15">
        <v>1.0111371629542787E-2</v>
      </c>
      <c r="AE9" s="11">
        <v>69</v>
      </c>
      <c r="AF9"/>
    </row>
    <row r="10" spans="1:141" s="11" customFormat="1" x14ac:dyDescent="0.25">
      <c r="A10" s="11" t="s">
        <v>406</v>
      </c>
      <c r="B10" s="12" t="s">
        <v>208</v>
      </c>
      <c r="C10" s="11" t="s">
        <v>13</v>
      </c>
      <c r="D10" s="12" t="s">
        <v>198</v>
      </c>
      <c r="E10" s="11" t="s">
        <v>13</v>
      </c>
      <c r="F10" s="13">
        <v>10.790318817600001</v>
      </c>
      <c r="G10" s="13">
        <v>1079.03188176</v>
      </c>
      <c r="H10" s="11">
        <v>35322</v>
      </c>
      <c r="I10" s="14">
        <v>3273.4899308430604</v>
      </c>
      <c r="J10" s="11">
        <v>10058</v>
      </c>
      <c r="K10" s="15">
        <v>0.28475171281354394</v>
      </c>
      <c r="L10" s="11">
        <v>3696</v>
      </c>
      <c r="M10" s="15">
        <v>0.10463733650416171</v>
      </c>
      <c r="N10" s="11">
        <v>2197</v>
      </c>
      <c r="O10" s="15">
        <v>6.2199195968518202E-2</v>
      </c>
      <c r="P10" s="11">
        <v>398</v>
      </c>
      <c r="Q10" s="15">
        <v>1.1267765132212219E-2</v>
      </c>
      <c r="R10" s="11">
        <v>8.67</v>
      </c>
      <c r="S10" s="11">
        <v>10671</v>
      </c>
      <c r="T10" s="11">
        <v>9752</v>
      </c>
      <c r="U10" s="16">
        <v>3.6220262510254306</v>
      </c>
      <c r="V10" s="14">
        <v>1.6201804758</v>
      </c>
      <c r="W10" s="14">
        <v>0.69093534079999996</v>
      </c>
      <c r="X10" s="14">
        <v>22.680837890799999</v>
      </c>
      <c r="Y10" s="11">
        <v>1.24</v>
      </c>
      <c r="Z10" s="11">
        <v>14469</v>
      </c>
      <c r="AA10" s="15">
        <v>0.40963139120095127</v>
      </c>
      <c r="AB10" s="11">
        <v>13888</v>
      </c>
      <c r="AC10" s="15">
        <v>0.95984518626028059</v>
      </c>
      <c r="AD10" s="15">
        <v>4.0154813739719408E-2</v>
      </c>
      <c r="AE10" s="11">
        <v>581</v>
      </c>
      <c r="AF10"/>
    </row>
    <row r="11" spans="1:141" s="11" customFormat="1" x14ac:dyDescent="0.25">
      <c r="A11" s="11" t="s">
        <v>406</v>
      </c>
      <c r="B11" s="12" t="s">
        <v>208</v>
      </c>
      <c r="C11" s="11" t="s">
        <v>13</v>
      </c>
      <c r="D11" s="12" t="s">
        <v>295</v>
      </c>
      <c r="E11" s="11" t="s">
        <v>105</v>
      </c>
      <c r="F11" s="13">
        <v>1.8401947301499999</v>
      </c>
      <c r="G11" s="13">
        <v>184.01947301499999</v>
      </c>
      <c r="H11" s="11">
        <v>3413</v>
      </c>
      <c r="I11" s="14">
        <v>1854.6950190004054</v>
      </c>
      <c r="J11" s="11">
        <v>1148</v>
      </c>
      <c r="K11" s="15">
        <v>0.33636097275124521</v>
      </c>
      <c r="L11" s="11">
        <v>285</v>
      </c>
      <c r="M11" s="15">
        <v>8.3504248461763839E-2</v>
      </c>
      <c r="N11" s="11">
        <v>93</v>
      </c>
      <c r="O11" s="15">
        <v>2.7248754761207149E-2</v>
      </c>
      <c r="P11" s="11">
        <v>7</v>
      </c>
      <c r="Q11" s="15">
        <v>2.0509815411661296E-3</v>
      </c>
      <c r="R11" s="11">
        <v>6.49</v>
      </c>
      <c r="S11" s="11">
        <v>972</v>
      </c>
      <c r="T11" s="11">
        <v>811</v>
      </c>
      <c r="U11" s="16">
        <v>4.2083847102342791</v>
      </c>
      <c r="V11" s="14">
        <v>6.2885326757</v>
      </c>
      <c r="W11" s="14">
        <v>1.3563501849999999</v>
      </c>
      <c r="X11" s="14">
        <v>99.876695437699993</v>
      </c>
      <c r="Y11" s="11">
        <v>1.42</v>
      </c>
      <c r="Z11" s="11">
        <v>1202</v>
      </c>
      <c r="AA11" s="15">
        <v>0.3521828303545268</v>
      </c>
      <c r="AB11" s="11">
        <v>1187</v>
      </c>
      <c r="AC11" s="15">
        <v>0.9875207986688852</v>
      </c>
      <c r="AD11" s="15">
        <v>1.2479201331114798E-2</v>
      </c>
      <c r="AE11" s="11">
        <v>15</v>
      </c>
      <c r="AF11"/>
    </row>
    <row r="12" spans="1:141" s="11" customFormat="1" x14ac:dyDescent="0.25">
      <c r="A12" s="11" t="s">
        <v>406</v>
      </c>
      <c r="B12" s="12" t="s">
        <v>208</v>
      </c>
      <c r="C12" s="11" t="s">
        <v>13</v>
      </c>
      <c r="D12" s="12" t="s">
        <v>245</v>
      </c>
      <c r="E12" s="11" t="s">
        <v>51</v>
      </c>
      <c r="F12" s="13">
        <v>4.1063318856000004</v>
      </c>
      <c r="G12" s="13">
        <v>410.63318856000001</v>
      </c>
      <c r="H12" s="11">
        <v>4403</v>
      </c>
      <c r="I12" s="14">
        <v>1072.2465019060805</v>
      </c>
      <c r="J12" s="11">
        <v>1286</v>
      </c>
      <c r="K12" s="15">
        <v>0.29207358619123325</v>
      </c>
      <c r="L12" s="11">
        <v>541</v>
      </c>
      <c r="M12" s="15">
        <v>0.12287076992959346</v>
      </c>
      <c r="N12" s="11">
        <v>191</v>
      </c>
      <c r="O12" s="15">
        <v>4.3379513967749264E-2</v>
      </c>
      <c r="P12" s="11">
        <v>42</v>
      </c>
      <c r="Q12" s="15">
        <v>9.538950715421303E-3</v>
      </c>
      <c r="R12" s="11">
        <v>6.85</v>
      </c>
      <c r="S12" s="11">
        <v>1624</v>
      </c>
      <c r="T12" s="11">
        <v>1180</v>
      </c>
      <c r="U12" s="16">
        <v>3.7313559322033898</v>
      </c>
      <c r="V12" s="14">
        <v>2.9661016948999999</v>
      </c>
      <c r="W12" s="14">
        <v>1.0212765957000001</v>
      </c>
      <c r="X12" s="14">
        <v>54.901960784300002</v>
      </c>
      <c r="Y12" s="11">
        <v>1.36</v>
      </c>
      <c r="Z12" s="11">
        <v>1494</v>
      </c>
      <c r="AA12" s="15">
        <v>0.33931410401998635</v>
      </c>
      <c r="AB12" s="11">
        <v>1458</v>
      </c>
      <c r="AC12" s="15">
        <v>0.97590361445783136</v>
      </c>
      <c r="AD12" s="15">
        <v>2.4096385542168641E-2</v>
      </c>
      <c r="AE12" s="11">
        <v>36</v>
      </c>
      <c r="AF12"/>
    </row>
    <row r="13" spans="1:141" s="11" customFormat="1" x14ac:dyDescent="0.25">
      <c r="A13" s="11" t="s">
        <v>406</v>
      </c>
      <c r="B13" s="12" t="s">
        <v>208</v>
      </c>
      <c r="C13" s="11" t="s">
        <v>13</v>
      </c>
      <c r="D13" s="12" t="s">
        <v>279</v>
      </c>
      <c r="E13" s="11" t="s">
        <v>89</v>
      </c>
      <c r="F13" s="13">
        <v>2.16087442661</v>
      </c>
      <c r="G13" s="13">
        <v>216.08744266099998</v>
      </c>
      <c r="H13" s="11">
        <v>6126</v>
      </c>
      <c r="I13" s="14">
        <v>2834.9634409855671</v>
      </c>
      <c r="J13" s="11">
        <v>2091</v>
      </c>
      <c r="K13" s="15">
        <v>0.34133202742409402</v>
      </c>
      <c r="L13" s="11">
        <v>511</v>
      </c>
      <c r="M13" s="15">
        <v>8.3414952660790076E-2</v>
      </c>
      <c r="N13" s="11">
        <v>298</v>
      </c>
      <c r="O13" s="15">
        <v>4.8645119164218084E-2</v>
      </c>
      <c r="P13" s="11">
        <v>98</v>
      </c>
      <c r="Q13" s="15">
        <v>1.5997388181521383E-2</v>
      </c>
      <c r="R13" s="11">
        <v>6.36</v>
      </c>
      <c r="S13" s="11">
        <v>2578</v>
      </c>
      <c r="T13" s="11">
        <v>1438</v>
      </c>
      <c r="U13" s="16">
        <v>4.260083449235049</v>
      </c>
      <c r="V13" s="14">
        <v>4.3115438107999999</v>
      </c>
      <c r="W13" s="14">
        <v>0.27835768960000001</v>
      </c>
      <c r="X13" s="14">
        <v>92.119944211999993</v>
      </c>
      <c r="Y13" s="11">
        <v>1.42</v>
      </c>
      <c r="Z13" s="11">
        <v>2112</v>
      </c>
      <c r="AA13" s="15">
        <v>0.34476003917727716</v>
      </c>
      <c r="AB13" s="11">
        <v>2019</v>
      </c>
      <c r="AC13" s="15">
        <v>0.95596590909090906</v>
      </c>
      <c r="AD13" s="15">
        <v>4.4034090909090939E-2</v>
      </c>
      <c r="AE13" s="11">
        <v>93</v>
      </c>
      <c r="AF13"/>
    </row>
  </sheetData>
  <mergeCells count="3">
    <mergeCell ref="A4:E4"/>
    <mergeCell ref="A3:E3"/>
    <mergeCell ref="A5:E5"/>
  </mergeCells>
  <hyperlinks>
    <hyperlink ref="A1" location="Portada!C22" display="Regresar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4"/>
  <sheetViews>
    <sheetView workbookViewId="0">
      <selection activeCell="AF1" sqref="AF1:AF1048576"/>
    </sheetView>
  </sheetViews>
  <sheetFormatPr baseColWidth="10" defaultRowHeight="15" x14ac:dyDescent="0.25"/>
  <cols>
    <col min="1" max="1" width="26.5703125" customWidth="1"/>
    <col min="6" max="7" width="11.5703125" bestFit="1" customWidth="1"/>
    <col min="8" max="8" width="11.7109375" bestFit="1" customWidth="1"/>
    <col min="9" max="31" width="11.5703125" bestFit="1" customWidth="1"/>
  </cols>
  <sheetData>
    <row r="1" spans="1:141" ht="21" x14ac:dyDescent="0.35">
      <c r="A1" s="56" t="s">
        <v>452</v>
      </c>
    </row>
    <row r="2" spans="1:141" s="5" customFormat="1" ht="115.5" customHeight="1" x14ac:dyDescent="0.25">
      <c r="A2" s="28" t="s">
        <v>398</v>
      </c>
      <c r="B2" s="29" t="s">
        <v>378</v>
      </c>
      <c r="C2" s="30" t="s">
        <v>379</v>
      </c>
      <c r="D2" s="29" t="s">
        <v>380</v>
      </c>
      <c r="E2" s="30" t="s">
        <v>382</v>
      </c>
      <c r="F2" s="9" t="s">
        <v>424</v>
      </c>
      <c r="G2" s="9" t="s">
        <v>381</v>
      </c>
      <c r="H2" s="9" t="s">
        <v>454</v>
      </c>
      <c r="I2" s="9" t="s">
        <v>414</v>
      </c>
      <c r="J2" s="9" t="s">
        <v>417</v>
      </c>
      <c r="K2" s="9" t="s">
        <v>416</v>
      </c>
      <c r="L2" s="9" t="s">
        <v>455</v>
      </c>
      <c r="M2" s="9" t="s">
        <v>460</v>
      </c>
      <c r="N2" s="9" t="s">
        <v>456</v>
      </c>
      <c r="O2" s="9" t="s">
        <v>457</v>
      </c>
      <c r="P2" s="9" t="s">
        <v>458</v>
      </c>
      <c r="Q2" s="9" t="s">
        <v>459</v>
      </c>
      <c r="R2" s="9" t="s">
        <v>387</v>
      </c>
      <c r="S2" s="9" t="s">
        <v>461</v>
      </c>
      <c r="T2" s="9" t="s">
        <v>389</v>
      </c>
      <c r="U2" s="9" t="s">
        <v>420</v>
      </c>
      <c r="V2" s="9" t="s">
        <v>462</v>
      </c>
      <c r="W2" s="9" t="s">
        <v>463</v>
      </c>
      <c r="X2" s="9" t="s">
        <v>464</v>
      </c>
      <c r="Y2" s="9" t="s">
        <v>465</v>
      </c>
      <c r="Z2" s="9" t="s">
        <v>394</v>
      </c>
      <c r="AA2" s="9" t="s">
        <v>421</v>
      </c>
      <c r="AB2" s="9" t="s">
        <v>466</v>
      </c>
      <c r="AC2" s="9" t="s">
        <v>422</v>
      </c>
      <c r="AD2" s="9" t="s">
        <v>423</v>
      </c>
      <c r="AE2" s="9" t="s">
        <v>467</v>
      </c>
    </row>
    <row r="3" spans="1:141" s="1" customFormat="1" x14ac:dyDescent="0.25">
      <c r="A3" s="63" t="s">
        <v>425</v>
      </c>
      <c r="B3" s="64"/>
      <c r="C3" s="64"/>
      <c r="D3" s="64"/>
      <c r="E3" s="65"/>
      <c r="F3" s="37">
        <v>787.0944535460186</v>
      </c>
      <c r="G3" s="37">
        <v>78709.445354601936</v>
      </c>
      <c r="H3" s="37">
        <v>2342617</v>
      </c>
      <c r="I3" s="38">
        <v>2976.2844718903048</v>
      </c>
      <c r="J3" s="37">
        <v>730730</v>
      </c>
      <c r="K3" s="39">
        <v>0.31192892393421545</v>
      </c>
      <c r="L3" s="37">
        <v>177305</v>
      </c>
      <c r="M3" s="39">
        <v>7.5686721303567767E-2</v>
      </c>
      <c r="N3" s="37">
        <v>111504</v>
      </c>
      <c r="O3" s="39">
        <v>4.7598049531784328E-2</v>
      </c>
      <c r="P3" s="37">
        <v>372106</v>
      </c>
      <c r="Q3" s="39">
        <v>0.15884201301365097</v>
      </c>
      <c r="R3" s="37">
        <v>6.570957446808511</v>
      </c>
      <c r="S3" s="37">
        <v>931817</v>
      </c>
      <c r="T3" s="37">
        <v>573877</v>
      </c>
      <c r="U3" s="40">
        <v>4.0820890190755161</v>
      </c>
      <c r="V3" s="37">
        <v>3.9578793423936163</v>
      </c>
      <c r="W3" s="37">
        <v>1.46</v>
      </c>
      <c r="X3" s="37">
        <v>18.117301669648931</v>
      </c>
      <c r="Y3" s="37">
        <v>1.4606914893617018</v>
      </c>
      <c r="Z3" s="37">
        <v>915531</v>
      </c>
      <c r="AA3" s="39">
        <v>0.3908154854165235</v>
      </c>
      <c r="AB3" s="37">
        <v>889138</v>
      </c>
      <c r="AC3" s="39">
        <v>0.97117192099448302</v>
      </c>
      <c r="AD3" s="39">
        <v>2.8828079005516982E-2</v>
      </c>
      <c r="AE3" s="37">
        <v>26393</v>
      </c>
    </row>
    <row r="4" spans="1:141" s="1" customFormat="1" ht="19.5" customHeight="1" x14ac:dyDescent="0.25">
      <c r="A4" s="69" t="s">
        <v>426</v>
      </c>
      <c r="B4" s="69"/>
      <c r="C4" s="69"/>
      <c r="D4" s="69"/>
      <c r="E4" s="70"/>
      <c r="F4" s="42">
        <f>(F5/F3)</f>
        <v>2.3505653474825687E-2</v>
      </c>
      <c r="G4" s="42">
        <f>(G5/G3)</f>
        <v>2.3505653474825666E-2</v>
      </c>
      <c r="H4" s="42">
        <f>(H5/H3)</f>
        <v>2.0330681455824832E-2</v>
      </c>
      <c r="I4" s="43">
        <f>(I3-I5)</f>
        <v>512.68170304791056</v>
      </c>
      <c r="J4" s="42">
        <f>(J5/J3)</f>
        <v>2.0565735634228786E-2</v>
      </c>
      <c r="K4" s="44"/>
      <c r="L4" s="42">
        <f>(L5/L3)</f>
        <v>2.5306674938665012E-2</v>
      </c>
      <c r="M4" s="45"/>
      <c r="N4" s="42">
        <f>(N5/N3)</f>
        <v>1.3730449131869708E-2</v>
      </c>
      <c r="O4" s="45"/>
      <c r="P4" s="42">
        <f>(P5/P3)</f>
        <v>1.2442691061149242E-3</v>
      </c>
      <c r="Q4" s="45"/>
      <c r="R4" s="42">
        <f>(R5/R3)</f>
        <v>1.0752944822593662</v>
      </c>
      <c r="S4" s="42">
        <f>(S5/S3)</f>
        <v>2.0282952553988605E-2</v>
      </c>
      <c r="T4" s="42">
        <f>(T5/T3)</f>
        <v>2.0572352612145111E-2</v>
      </c>
      <c r="U4" s="46"/>
      <c r="V4" s="42"/>
      <c r="W4" s="42"/>
      <c r="X4" s="42"/>
      <c r="Y4" s="42"/>
      <c r="Z4" s="42">
        <f>(Z5/Z3)</f>
        <v>1.8664578261140256E-2</v>
      </c>
      <c r="AA4" s="45"/>
      <c r="AB4" s="42">
        <f>(AB5/AB3)</f>
        <v>1.8620281666063086E-2</v>
      </c>
      <c r="AC4" s="45"/>
      <c r="AD4" s="45"/>
      <c r="AE4" s="42">
        <f>(AE5/AE3)</f>
        <v>2.0156859773424771E-2</v>
      </c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</row>
    <row r="5" spans="1:141" s="1" customFormat="1" ht="27.75" customHeight="1" x14ac:dyDescent="0.25">
      <c r="A5" s="66" t="s">
        <v>427</v>
      </c>
      <c r="B5" s="67"/>
      <c r="C5" s="67"/>
      <c r="D5" s="67"/>
      <c r="E5" s="68"/>
      <c r="F5" s="3">
        <f>SUM(F6:F12)</f>
        <v>18.501169477009999</v>
      </c>
      <c r="G5" s="3">
        <f t="shared" ref="G5:AE5" si="0">SUM(G6:G12)</f>
        <v>1850.1169477009998</v>
      </c>
      <c r="H5" s="4">
        <f t="shared" si="0"/>
        <v>47627</v>
      </c>
      <c r="I5" s="4">
        <f>SUM(I6:I12)/7</f>
        <v>2463.6027688423942</v>
      </c>
      <c r="J5" s="4">
        <f t="shared" si="0"/>
        <v>15028</v>
      </c>
      <c r="K5" s="4">
        <f>SUM(K6:K12)/7*100</f>
        <v>31.595756602280289</v>
      </c>
      <c r="L5" s="4">
        <f t="shared" si="0"/>
        <v>4487</v>
      </c>
      <c r="M5" s="4">
        <f>SUM(M6:M12)/7*100</f>
        <v>10.148920727753206</v>
      </c>
      <c r="N5" s="4">
        <f t="shared" si="0"/>
        <v>1531</v>
      </c>
      <c r="O5" s="4">
        <f>SUM(O6:O12)/7*100</f>
        <v>2.9646413018054352</v>
      </c>
      <c r="P5" s="4">
        <f t="shared" si="0"/>
        <v>463</v>
      </c>
      <c r="Q5" s="4">
        <f>SUM(Q6:Q12)/7*100</f>
        <v>0.6596887550839079</v>
      </c>
      <c r="R5" s="4">
        <f>SUM(R6:R12)/7</f>
        <v>7.0657142857142849</v>
      </c>
      <c r="S5" s="4">
        <f t="shared" si="0"/>
        <v>18900</v>
      </c>
      <c r="T5" s="4">
        <f t="shared" si="0"/>
        <v>11806</v>
      </c>
      <c r="U5" s="4">
        <f>SUM(U6:U12)/7</f>
        <v>4.0485391624811147</v>
      </c>
      <c r="V5" s="4">
        <f>SUM(V6:V12)/7</f>
        <v>3.6217832198142861</v>
      </c>
      <c r="W5" s="4">
        <f>SUM(W6:W12)/7</f>
        <v>1.200257428885714</v>
      </c>
      <c r="X5" s="4">
        <f>SUM(X6:X12)/7</f>
        <v>29.786240103442861</v>
      </c>
      <c r="Y5" s="4">
        <f>SUM(Y6:Y12)/7</f>
        <v>1.3357142857142856</v>
      </c>
      <c r="Z5" s="4">
        <f t="shared" si="0"/>
        <v>17088</v>
      </c>
      <c r="AA5" s="4">
        <f>SUM(AA6:AA12)/7*100</f>
        <v>34.656490438865276</v>
      </c>
      <c r="AB5" s="4">
        <f t="shared" si="0"/>
        <v>16556</v>
      </c>
      <c r="AC5" s="4">
        <f>SUM(AC6:AC12)/7*100</f>
        <v>96.935619338577467</v>
      </c>
      <c r="AD5" s="4">
        <f>SUM(AD6:AD12)/7*100</f>
        <v>3.0643806614225308</v>
      </c>
      <c r="AE5" s="4">
        <f t="shared" si="0"/>
        <v>532</v>
      </c>
    </row>
    <row r="6" spans="1:141" s="11" customFormat="1" x14ac:dyDescent="0.25">
      <c r="A6" s="11" t="s">
        <v>399</v>
      </c>
      <c r="B6" s="12" t="s">
        <v>242</v>
      </c>
      <c r="C6" s="11" t="s">
        <v>48</v>
      </c>
      <c r="D6" s="12" t="s">
        <v>198</v>
      </c>
      <c r="E6" s="11" t="s">
        <v>48</v>
      </c>
      <c r="F6" s="13">
        <v>4.1741109510300003</v>
      </c>
      <c r="G6" s="13">
        <v>417.41109510300004</v>
      </c>
      <c r="H6" s="11">
        <v>7515</v>
      </c>
      <c r="I6" s="14">
        <v>1800.3833841900164</v>
      </c>
      <c r="J6" s="11">
        <v>2479</v>
      </c>
      <c r="K6" s="15">
        <v>0.32987358616101131</v>
      </c>
      <c r="L6" s="11">
        <v>621</v>
      </c>
      <c r="M6" s="15">
        <v>8.263473053892216E-2</v>
      </c>
      <c r="N6" s="11">
        <v>298</v>
      </c>
      <c r="O6" s="15">
        <v>3.9654025282767798E-2</v>
      </c>
      <c r="P6" s="11">
        <v>41</v>
      </c>
      <c r="Q6" s="15">
        <v>5.4557551563539589E-3</v>
      </c>
      <c r="R6" s="11">
        <v>6.77</v>
      </c>
      <c r="S6" s="11">
        <v>2453</v>
      </c>
      <c r="T6" s="11">
        <v>1808</v>
      </c>
      <c r="U6" s="16">
        <v>4.1565265486725664</v>
      </c>
      <c r="V6" s="14">
        <v>3.5398230088</v>
      </c>
      <c r="W6" s="14">
        <v>1.3340744858</v>
      </c>
      <c r="X6" s="14">
        <v>4.9972237646000002</v>
      </c>
      <c r="Y6" s="11">
        <v>1.52</v>
      </c>
      <c r="Z6" s="11">
        <v>2413</v>
      </c>
      <c r="AA6" s="15">
        <v>0.32109115103127078</v>
      </c>
      <c r="AB6" s="11">
        <v>2291</v>
      </c>
      <c r="AC6" s="15">
        <v>0.94944053046000831</v>
      </c>
      <c r="AD6" s="15">
        <v>5.0559469539991686E-2</v>
      </c>
      <c r="AE6" s="11">
        <v>122</v>
      </c>
      <c r="AF6"/>
    </row>
    <row r="7" spans="1:141" s="11" customFormat="1" x14ac:dyDescent="0.25">
      <c r="A7" s="11" t="s">
        <v>399</v>
      </c>
      <c r="B7" s="12" t="s">
        <v>273</v>
      </c>
      <c r="C7" s="11" t="s">
        <v>83</v>
      </c>
      <c r="D7" s="12" t="s">
        <v>198</v>
      </c>
      <c r="E7" s="11" t="s">
        <v>83</v>
      </c>
      <c r="F7" s="13">
        <v>2.3303738220499999</v>
      </c>
      <c r="G7" s="13">
        <v>233.037382205</v>
      </c>
      <c r="H7" s="11">
        <v>6194</v>
      </c>
      <c r="I7" s="14">
        <v>2657.9426619851138</v>
      </c>
      <c r="J7" s="11">
        <v>1749</v>
      </c>
      <c r="K7" s="15">
        <v>0.28237003551824347</v>
      </c>
      <c r="L7" s="11">
        <v>638</v>
      </c>
      <c r="M7" s="15">
        <v>0.10300290603810139</v>
      </c>
      <c r="N7" s="11">
        <v>275</v>
      </c>
      <c r="O7" s="15">
        <v>4.4397804326767841E-2</v>
      </c>
      <c r="P7" s="11">
        <v>27</v>
      </c>
      <c r="Q7" s="15">
        <v>4.3590571520826602E-3</v>
      </c>
      <c r="R7" s="11">
        <v>7.74</v>
      </c>
      <c r="S7" s="11">
        <v>2107</v>
      </c>
      <c r="T7" s="11">
        <v>1620</v>
      </c>
      <c r="U7" s="16">
        <v>3.8234567901234566</v>
      </c>
      <c r="V7" s="14">
        <v>2.6543209876999998</v>
      </c>
      <c r="W7" s="14">
        <v>0.68365444379999996</v>
      </c>
      <c r="X7" s="14">
        <v>36.363636363600001</v>
      </c>
      <c r="Y7" s="11">
        <v>1.23</v>
      </c>
      <c r="Z7" s="11">
        <v>2560</v>
      </c>
      <c r="AA7" s="15">
        <v>0.41330319664191151</v>
      </c>
      <c r="AB7" s="11">
        <v>2498</v>
      </c>
      <c r="AC7" s="15">
        <v>0.97578125000000004</v>
      </c>
      <c r="AD7" s="15">
        <v>2.4218749999999956E-2</v>
      </c>
      <c r="AE7" s="11">
        <v>62</v>
      </c>
      <c r="AF7"/>
    </row>
    <row r="8" spans="1:141" s="11" customFormat="1" x14ac:dyDescent="0.25">
      <c r="A8" s="11" t="s">
        <v>399</v>
      </c>
      <c r="B8" s="12" t="s">
        <v>273</v>
      </c>
      <c r="C8" s="11" t="s">
        <v>83</v>
      </c>
      <c r="D8" s="12" t="s">
        <v>255</v>
      </c>
      <c r="E8" s="11" t="s">
        <v>133</v>
      </c>
      <c r="F8" s="13">
        <v>1.3539558060300001</v>
      </c>
      <c r="G8" s="13">
        <v>135.39558060300001</v>
      </c>
      <c r="H8" s="11">
        <v>2502</v>
      </c>
      <c r="I8" s="14">
        <v>1847.9185131871004</v>
      </c>
      <c r="J8" s="11">
        <v>769</v>
      </c>
      <c r="K8" s="15">
        <v>0.30735411670663471</v>
      </c>
      <c r="L8" s="11">
        <v>326</v>
      </c>
      <c r="M8" s="15">
        <v>0.13029576338928858</v>
      </c>
      <c r="N8" s="11">
        <v>67</v>
      </c>
      <c r="O8" s="15">
        <v>2.6778577138289367E-2</v>
      </c>
      <c r="P8" s="11">
        <v>0</v>
      </c>
      <c r="Q8" s="15">
        <v>0</v>
      </c>
      <c r="R8" s="11">
        <v>5.65</v>
      </c>
      <c r="S8" s="11">
        <v>1771</v>
      </c>
      <c r="T8" s="11">
        <v>684</v>
      </c>
      <c r="U8" s="16">
        <v>3.6578947368421053</v>
      </c>
      <c r="V8" s="14">
        <v>8.3333333333000006</v>
      </c>
      <c r="W8" s="14">
        <v>1.0309278351</v>
      </c>
      <c r="X8" s="14">
        <v>99.410898380000006</v>
      </c>
      <c r="Y8" s="11">
        <v>1.28</v>
      </c>
      <c r="Z8" s="11">
        <v>854</v>
      </c>
      <c r="AA8" s="15">
        <v>0.34132693844924061</v>
      </c>
      <c r="AB8" s="11">
        <v>822</v>
      </c>
      <c r="AC8" s="15">
        <v>0.9625292740046838</v>
      </c>
      <c r="AD8" s="15">
        <v>3.7470725995316201E-2</v>
      </c>
      <c r="AE8" s="11">
        <v>32</v>
      </c>
      <c r="AF8"/>
    </row>
    <row r="9" spans="1:141" s="11" customFormat="1" x14ac:dyDescent="0.25">
      <c r="A9" s="11" t="s">
        <v>399</v>
      </c>
      <c r="B9" s="12" t="s">
        <v>235</v>
      </c>
      <c r="C9" s="11" t="s">
        <v>41</v>
      </c>
      <c r="D9" s="12" t="s">
        <v>198</v>
      </c>
      <c r="E9" s="11" t="s">
        <v>41</v>
      </c>
      <c r="F9" s="13">
        <v>4.5099725323099999</v>
      </c>
      <c r="G9" s="13">
        <v>450.99725323099995</v>
      </c>
      <c r="H9" s="11">
        <v>16572</v>
      </c>
      <c r="I9" s="14">
        <v>3674.5234879538948</v>
      </c>
      <c r="J9" s="11">
        <v>5392</v>
      </c>
      <c r="K9" s="15">
        <v>0.32536809075549117</v>
      </c>
      <c r="L9" s="11">
        <v>1441</v>
      </c>
      <c r="M9" s="15">
        <v>8.69538981414434E-2</v>
      </c>
      <c r="N9" s="11">
        <v>503</v>
      </c>
      <c r="O9" s="15">
        <v>3.0352401641322711E-2</v>
      </c>
      <c r="P9" s="11">
        <v>314</v>
      </c>
      <c r="Q9" s="15">
        <v>1.8947622495776008E-2</v>
      </c>
      <c r="R9" s="11">
        <v>8.19</v>
      </c>
      <c r="S9" s="11">
        <v>7472</v>
      </c>
      <c r="T9" s="11">
        <v>3989</v>
      </c>
      <c r="U9" s="16">
        <v>4.1544246678365502</v>
      </c>
      <c r="V9" s="14">
        <v>1.9553772874999999</v>
      </c>
      <c r="W9" s="14">
        <v>1.1300853842</v>
      </c>
      <c r="X9" s="14">
        <v>6.9399044506000003</v>
      </c>
      <c r="Y9" s="11">
        <v>1.33</v>
      </c>
      <c r="Z9" s="11">
        <v>6076</v>
      </c>
      <c r="AA9" s="15">
        <v>0.36664252956794591</v>
      </c>
      <c r="AB9" s="11">
        <v>5845</v>
      </c>
      <c r="AC9" s="15">
        <v>0.96198156682027647</v>
      </c>
      <c r="AD9" s="15">
        <v>3.8018433179723532E-2</v>
      </c>
      <c r="AE9" s="11">
        <v>231</v>
      </c>
      <c r="AF9"/>
    </row>
    <row r="10" spans="1:141" s="11" customFormat="1" x14ac:dyDescent="0.25">
      <c r="A10" s="11" t="s">
        <v>399</v>
      </c>
      <c r="B10" s="12" t="s">
        <v>235</v>
      </c>
      <c r="C10" s="11" t="s">
        <v>41</v>
      </c>
      <c r="D10" s="12" t="s">
        <v>338</v>
      </c>
      <c r="E10" s="11" t="s">
        <v>149</v>
      </c>
      <c r="F10" s="13">
        <v>1.0593186827799999</v>
      </c>
      <c r="G10" s="13">
        <v>105.931868278</v>
      </c>
      <c r="H10" s="11">
        <v>2555</v>
      </c>
      <c r="I10" s="14">
        <v>2411.9276300261613</v>
      </c>
      <c r="J10" s="11">
        <v>855</v>
      </c>
      <c r="K10" s="15">
        <v>0.33463796477495106</v>
      </c>
      <c r="L10" s="11">
        <v>259</v>
      </c>
      <c r="M10" s="15">
        <v>0.10136986301369863</v>
      </c>
      <c r="N10" s="11">
        <v>11</v>
      </c>
      <c r="O10" s="15">
        <v>4.3052837573385521E-3</v>
      </c>
      <c r="P10" s="11">
        <v>0</v>
      </c>
      <c r="Q10" s="15">
        <v>0</v>
      </c>
      <c r="R10" s="11">
        <v>6.4</v>
      </c>
      <c r="S10" s="11">
        <v>1669</v>
      </c>
      <c r="T10" s="11">
        <v>560</v>
      </c>
      <c r="U10" s="16">
        <v>4.5625</v>
      </c>
      <c r="V10" s="14">
        <v>2.6785714286000002</v>
      </c>
      <c r="W10" s="14">
        <v>0.89285714289999996</v>
      </c>
      <c r="X10" s="14">
        <v>3.9285714286000002</v>
      </c>
      <c r="Y10" s="11">
        <v>1.34</v>
      </c>
      <c r="Z10" s="11">
        <v>747</v>
      </c>
      <c r="AA10" s="15">
        <v>0.29236790606653618</v>
      </c>
      <c r="AB10" s="11">
        <v>732</v>
      </c>
      <c r="AC10" s="15">
        <v>0.97991967871485941</v>
      </c>
      <c r="AD10" s="15">
        <v>2.008032128514059E-2</v>
      </c>
      <c r="AE10" s="11">
        <v>15</v>
      </c>
      <c r="AF10"/>
    </row>
    <row r="11" spans="1:141" s="11" customFormat="1" x14ac:dyDescent="0.25">
      <c r="A11" s="11" t="s">
        <v>399</v>
      </c>
      <c r="B11" s="12" t="s">
        <v>247</v>
      </c>
      <c r="C11" s="11" t="s">
        <v>53</v>
      </c>
      <c r="D11" s="12" t="s">
        <v>198</v>
      </c>
      <c r="E11" s="11" t="s">
        <v>53</v>
      </c>
      <c r="F11" s="13">
        <v>3.9561073798500002</v>
      </c>
      <c r="G11" s="13">
        <v>395.61073798500001</v>
      </c>
      <c r="H11" s="11">
        <v>9570</v>
      </c>
      <c r="I11" s="14">
        <v>2419.0445508996413</v>
      </c>
      <c r="J11" s="11">
        <v>2885</v>
      </c>
      <c r="K11" s="15">
        <v>0.30146290491118077</v>
      </c>
      <c r="L11" s="11">
        <v>896</v>
      </c>
      <c r="M11" s="15">
        <v>9.3625914315569492E-2</v>
      </c>
      <c r="N11" s="11">
        <v>291</v>
      </c>
      <c r="O11" s="15">
        <v>3.0407523510971788E-2</v>
      </c>
      <c r="P11" s="11">
        <v>47</v>
      </c>
      <c r="Q11" s="15">
        <v>4.9111807732497388E-3</v>
      </c>
      <c r="R11" s="11">
        <v>8.02</v>
      </c>
      <c r="S11" s="11">
        <v>2270</v>
      </c>
      <c r="T11" s="11">
        <v>2488</v>
      </c>
      <c r="U11" s="16">
        <v>3.8464630225080385</v>
      </c>
      <c r="V11" s="14">
        <v>1.9292604501999999</v>
      </c>
      <c r="W11" s="14">
        <v>0.88745461879999998</v>
      </c>
      <c r="X11" s="14">
        <v>17.9321486268</v>
      </c>
      <c r="Y11" s="11">
        <v>1.3</v>
      </c>
      <c r="Z11" s="11">
        <v>3574</v>
      </c>
      <c r="AA11" s="15">
        <v>0.3734587251828631</v>
      </c>
      <c r="AB11" s="11">
        <v>3532</v>
      </c>
      <c r="AC11" s="15">
        <v>0.98824846110800224</v>
      </c>
      <c r="AD11" s="15">
        <v>1.1751538891997759E-2</v>
      </c>
      <c r="AE11" s="11">
        <v>42</v>
      </c>
      <c r="AF11"/>
    </row>
    <row r="12" spans="1:141" s="11" customFormat="1" x14ac:dyDescent="0.25">
      <c r="A12" s="11" t="s">
        <v>399</v>
      </c>
      <c r="B12" s="12" t="s">
        <v>247</v>
      </c>
      <c r="C12" s="11" t="s">
        <v>53</v>
      </c>
      <c r="D12" s="12" t="s">
        <v>314</v>
      </c>
      <c r="E12" s="11" t="s">
        <v>81</v>
      </c>
      <c r="F12" s="13">
        <v>1.1173303029599999</v>
      </c>
      <c r="G12" s="13">
        <v>111.733030296</v>
      </c>
      <c r="H12" s="11">
        <v>2719</v>
      </c>
      <c r="I12" s="14">
        <v>2433.4791536548341</v>
      </c>
      <c r="J12" s="11">
        <v>899</v>
      </c>
      <c r="K12" s="15">
        <v>0.33063626333210738</v>
      </c>
      <c r="L12" s="11">
        <v>306</v>
      </c>
      <c r="M12" s="15">
        <v>0.11254137550570062</v>
      </c>
      <c r="N12" s="11">
        <v>86</v>
      </c>
      <c r="O12" s="15">
        <v>3.1629275468922399E-2</v>
      </c>
      <c r="P12" s="11">
        <v>34</v>
      </c>
      <c r="Q12" s="15">
        <v>1.2504597278411181E-2</v>
      </c>
      <c r="R12" s="11">
        <v>6.69</v>
      </c>
      <c r="S12" s="11">
        <v>1158</v>
      </c>
      <c r="T12" s="11">
        <v>657</v>
      </c>
      <c r="U12" s="16">
        <v>4.1385083713850834</v>
      </c>
      <c r="V12" s="14">
        <v>4.2617960426000003</v>
      </c>
      <c r="W12" s="14">
        <v>2.4427480915999999</v>
      </c>
      <c r="X12" s="14">
        <v>38.931297709900001</v>
      </c>
      <c r="Y12" s="11">
        <v>1.35</v>
      </c>
      <c r="Z12" s="11">
        <v>864</v>
      </c>
      <c r="AA12" s="15">
        <v>0.31776388378080178</v>
      </c>
      <c r="AB12" s="11">
        <v>836</v>
      </c>
      <c r="AC12" s="15">
        <v>0.96759259259259256</v>
      </c>
      <c r="AD12" s="15">
        <v>3.240740740740744E-2</v>
      </c>
      <c r="AE12" s="11">
        <v>28</v>
      </c>
      <c r="AF12"/>
    </row>
    <row r="13" spans="1:141" s="11" customFormat="1" x14ac:dyDescent="0.25">
      <c r="A13" s="11" t="s">
        <v>399</v>
      </c>
      <c r="B13" s="12" t="s">
        <v>319</v>
      </c>
      <c r="C13" s="11" t="s">
        <v>128</v>
      </c>
      <c r="D13" s="12" t="s">
        <v>198</v>
      </c>
      <c r="E13" s="11" t="s">
        <v>128</v>
      </c>
      <c r="F13" s="13">
        <v>1.3945863242400001</v>
      </c>
      <c r="G13" s="13">
        <v>139.458632424</v>
      </c>
      <c r="H13" s="11">
        <v>3519</v>
      </c>
      <c r="I13" s="14">
        <v>2523.3289175682471</v>
      </c>
      <c r="J13" s="11">
        <v>1046</v>
      </c>
      <c r="K13" s="15">
        <v>0.29724353509519752</v>
      </c>
      <c r="L13" s="11">
        <v>300</v>
      </c>
      <c r="M13" s="15">
        <v>8.525149190110827E-2</v>
      </c>
      <c r="N13" s="11">
        <v>107</v>
      </c>
      <c r="O13" s="15">
        <v>3.0406365444728616E-2</v>
      </c>
      <c r="P13" s="11">
        <v>0</v>
      </c>
      <c r="Q13" s="15">
        <v>0</v>
      </c>
      <c r="R13" s="11">
        <v>7.68</v>
      </c>
      <c r="S13" s="11">
        <v>1297</v>
      </c>
      <c r="T13" s="11">
        <v>891</v>
      </c>
      <c r="U13" s="16">
        <v>3.9494949494949494</v>
      </c>
      <c r="V13" s="14">
        <v>3.4792368126</v>
      </c>
      <c r="W13" s="14">
        <v>1.2359550561999999</v>
      </c>
      <c r="X13" s="14">
        <v>6.0606060605999996</v>
      </c>
      <c r="Y13" s="11">
        <v>1.29</v>
      </c>
      <c r="Z13" s="11">
        <v>1224</v>
      </c>
      <c r="AA13" s="15">
        <v>0.34782608695652173</v>
      </c>
      <c r="AB13" s="11">
        <v>1191</v>
      </c>
      <c r="AC13" s="15">
        <v>0.97303921568627449</v>
      </c>
      <c r="AD13" s="15">
        <v>2.6960784313725505E-2</v>
      </c>
      <c r="AE13" s="11">
        <v>33</v>
      </c>
      <c r="AF13"/>
    </row>
    <row r="14" spans="1:141" s="11" customFormat="1" x14ac:dyDescent="0.25">
      <c r="A14" s="11" t="s">
        <v>399</v>
      </c>
      <c r="B14" s="12" t="s">
        <v>254</v>
      </c>
      <c r="C14" s="11" t="s">
        <v>62</v>
      </c>
      <c r="D14" s="12" t="s">
        <v>198</v>
      </c>
      <c r="E14" s="11" t="s">
        <v>62</v>
      </c>
      <c r="F14" s="13">
        <v>3.44627595028</v>
      </c>
      <c r="G14" s="13">
        <v>344.62759502799997</v>
      </c>
      <c r="H14" s="11">
        <v>7755</v>
      </c>
      <c r="I14" s="14">
        <v>2250.2550903881997</v>
      </c>
      <c r="J14" s="11">
        <v>2285</v>
      </c>
      <c r="K14" s="15">
        <v>0.29464861379754997</v>
      </c>
      <c r="L14" s="11">
        <v>687</v>
      </c>
      <c r="M14" s="15">
        <v>8.8588007736943905E-2</v>
      </c>
      <c r="N14" s="11">
        <v>186</v>
      </c>
      <c r="O14" s="15">
        <v>2.3984526112185687E-2</v>
      </c>
      <c r="P14" s="11">
        <v>57</v>
      </c>
      <c r="Q14" s="15">
        <v>7.350096711798839E-3</v>
      </c>
      <c r="R14" s="11">
        <v>8.59</v>
      </c>
      <c r="S14" s="11">
        <v>2270</v>
      </c>
      <c r="T14" s="11">
        <v>1927</v>
      </c>
      <c r="U14" s="16">
        <v>4.024390243902439</v>
      </c>
      <c r="V14" s="14">
        <v>4.0996367410000003</v>
      </c>
      <c r="W14" s="14">
        <v>0.88403536140000005</v>
      </c>
      <c r="X14" s="14">
        <v>49.219562955299999</v>
      </c>
      <c r="Y14" s="11">
        <v>1.26</v>
      </c>
      <c r="Z14" s="11">
        <v>2688</v>
      </c>
      <c r="AA14" s="15">
        <v>0.34661508704061894</v>
      </c>
      <c r="AB14" s="11">
        <v>2623</v>
      </c>
      <c r="AC14" s="15">
        <v>0.97581845238095233</v>
      </c>
      <c r="AD14" s="15">
        <v>2.4181547619047672E-2</v>
      </c>
      <c r="AE14" s="11">
        <v>65</v>
      </c>
      <c r="AF14"/>
    </row>
    <row r="15" spans="1:141" s="11" customFormat="1" x14ac:dyDescent="0.25">
      <c r="A15" s="11" t="s">
        <v>399</v>
      </c>
      <c r="B15" s="12" t="s">
        <v>254</v>
      </c>
      <c r="C15" s="11" t="s">
        <v>62</v>
      </c>
      <c r="D15" s="12" t="s">
        <v>264</v>
      </c>
      <c r="E15" s="11" t="s">
        <v>73</v>
      </c>
      <c r="F15" s="13">
        <v>2.7653440891900001</v>
      </c>
      <c r="G15" s="13">
        <v>276.53440891900004</v>
      </c>
      <c r="H15" s="11">
        <v>6314</v>
      </c>
      <c r="I15" s="14">
        <v>2283.260164506125</v>
      </c>
      <c r="J15" s="11">
        <v>1831</v>
      </c>
      <c r="K15" s="15">
        <v>0.28999049730757048</v>
      </c>
      <c r="L15" s="11">
        <v>585</v>
      </c>
      <c r="M15" s="15">
        <v>9.2651251187836556E-2</v>
      </c>
      <c r="N15" s="11">
        <v>231</v>
      </c>
      <c r="O15" s="15">
        <v>3.6585365853658534E-2</v>
      </c>
      <c r="P15" s="11">
        <v>15</v>
      </c>
      <c r="Q15" s="15">
        <v>2.3756731073804245E-3</v>
      </c>
      <c r="R15" s="11">
        <v>8.35</v>
      </c>
      <c r="S15" s="11">
        <v>2439</v>
      </c>
      <c r="T15" s="11">
        <v>1637</v>
      </c>
      <c r="U15" s="16">
        <v>3.8570555894929748</v>
      </c>
      <c r="V15" s="14">
        <v>2.4434941967000001</v>
      </c>
      <c r="W15" s="14">
        <v>0.85942295889999998</v>
      </c>
      <c r="X15" s="14">
        <v>96.869244935500006</v>
      </c>
      <c r="Y15" s="11">
        <v>1.25</v>
      </c>
      <c r="Z15" s="11">
        <v>2339</v>
      </c>
      <c r="AA15" s="15">
        <v>0.37044662654418753</v>
      </c>
      <c r="AB15" s="11">
        <v>2284</v>
      </c>
      <c r="AC15" s="15">
        <v>0.97648567764001715</v>
      </c>
      <c r="AD15" s="15">
        <v>2.3514322359982853E-2</v>
      </c>
      <c r="AE15" s="11">
        <v>55</v>
      </c>
      <c r="AF15"/>
    </row>
    <row r="16" spans="1:141" s="11" customFormat="1" x14ac:dyDescent="0.25">
      <c r="A16" s="11" t="s">
        <v>399</v>
      </c>
      <c r="B16" s="12" t="s">
        <v>211</v>
      </c>
      <c r="C16" s="11" t="s">
        <v>16</v>
      </c>
      <c r="D16" s="12" t="s">
        <v>198</v>
      </c>
      <c r="E16" s="11" t="s">
        <v>16</v>
      </c>
      <c r="F16" s="13">
        <v>9.0845920306999997</v>
      </c>
      <c r="G16" s="13">
        <v>908.45920306999994</v>
      </c>
      <c r="H16" s="11">
        <v>32033</v>
      </c>
      <c r="I16" s="14">
        <v>3526.0801906953379</v>
      </c>
      <c r="J16" s="11">
        <v>9605</v>
      </c>
      <c r="K16" s="15">
        <v>0.29984703274747915</v>
      </c>
      <c r="L16" s="11">
        <v>3031</v>
      </c>
      <c r="M16" s="15">
        <v>9.4621171916461147E-2</v>
      </c>
      <c r="N16" s="11">
        <v>1322</v>
      </c>
      <c r="O16" s="15">
        <v>4.1269940373989324E-2</v>
      </c>
      <c r="P16" s="11">
        <v>429</v>
      </c>
      <c r="Q16" s="15">
        <v>1.3392439047232542E-2</v>
      </c>
      <c r="R16" s="11">
        <v>8.1999999999999993</v>
      </c>
      <c r="S16" s="11">
        <v>13583</v>
      </c>
      <c r="T16" s="11">
        <v>8457</v>
      </c>
      <c r="U16" s="16">
        <v>3.7877497930708288</v>
      </c>
      <c r="V16" s="14">
        <v>1.4425919357000001</v>
      </c>
      <c r="W16" s="14">
        <v>0.62788769099999997</v>
      </c>
      <c r="X16" s="14">
        <v>29.239349709300001</v>
      </c>
      <c r="Y16" s="11">
        <v>1.3</v>
      </c>
      <c r="Z16" s="11">
        <v>13145</v>
      </c>
      <c r="AA16" s="15">
        <v>0.41035806824212528</v>
      </c>
      <c r="AB16" s="11">
        <v>12756</v>
      </c>
      <c r="AC16" s="15">
        <v>0.97040699885888171</v>
      </c>
      <c r="AD16" s="15">
        <v>2.9593001141118291E-2</v>
      </c>
      <c r="AE16" s="11">
        <v>389</v>
      </c>
      <c r="AF16"/>
    </row>
    <row r="17" spans="1:32" s="11" customFormat="1" x14ac:dyDescent="0.25">
      <c r="A17" s="11" t="s">
        <v>399</v>
      </c>
      <c r="B17" s="12" t="s">
        <v>246</v>
      </c>
      <c r="C17" s="11" t="s">
        <v>52</v>
      </c>
      <c r="D17" s="12" t="s">
        <v>198</v>
      </c>
      <c r="E17" s="11" t="s">
        <v>52</v>
      </c>
      <c r="F17" s="13">
        <v>3.9644101118699999</v>
      </c>
      <c r="G17" s="13">
        <v>396.44101118700002</v>
      </c>
      <c r="H17" s="11">
        <v>6838</v>
      </c>
      <c r="I17" s="14">
        <v>1724.8467759493572</v>
      </c>
      <c r="J17" s="11">
        <v>1904</v>
      </c>
      <c r="K17" s="15">
        <v>0.27844398947060545</v>
      </c>
      <c r="L17" s="11">
        <v>725</v>
      </c>
      <c r="M17" s="15">
        <v>0.10602515355367066</v>
      </c>
      <c r="N17" s="11">
        <v>194</v>
      </c>
      <c r="O17" s="15">
        <v>2.8370868675051186E-2</v>
      </c>
      <c r="P17" s="11">
        <v>110</v>
      </c>
      <c r="Q17" s="15">
        <v>1.608657502193624E-2</v>
      </c>
      <c r="R17" s="11">
        <v>8.14</v>
      </c>
      <c r="S17" s="11">
        <v>1950</v>
      </c>
      <c r="T17" s="11">
        <v>1824</v>
      </c>
      <c r="U17" s="16">
        <v>3.7489035087719298</v>
      </c>
      <c r="V17" s="14">
        <v>3.2894736841999999</v>
      </c>
      <c r="W17" s="14">
        <v>0.2744237102</v>
      </c>
      <c r="X17" s="14">
        <v>44.206479956099997</v>
      </c>
      <c r="Y17" s="11">
        <v>1.28</v>
      </c>
      <c r="Z17" s="11">
        <v>2672</v>
      </c>
      <c r="AA17" s="15">
        <v>0.39075753144194209</v>
      </c>
      <c r="AB17" s="11">
        <v>2584</v>
      </c>
      <c r="AC17" s="15">
        <v>0.96706586826347307</v>
      </c>
      <c r="AD17" s="15">
        <v>3.2934131736526928E-2</v>
      </c>
      <c r="AE17" s="11">
        <v>88</v>
      </c>
      <c r="AF17"/>
    </row>
    <row r="18" spans="1:32" s="11" customFormat="1" x14ac:dyDescent="0.25">
      <c r="A18" s="11" t="s">
        <v>399</v>
      </c>
      <c r="B18" s="12" t="s">
        <v>246</v>
      </c>
      <c r="C18" s="11" t="s">
        <v>52</v>
      </c>
      <c r="D18" s="12" t="s">
        <v>295</v>
      </c>
      <c r="E18" s="11" t="s">
        <v>104</v>
      </c>
      <c r="F18" s="13">
        <v>1.8461036136</v>
      </c>
      <c r="G18" s="13">
        <v>184.61036136000001</v>
      </c>
      <c r="H18" s="11">
        <v>4260</v>
      </c>
      <c r="I18" s="14">
        <v>2307.562787168145</v>
      </c>
      <c r="J18" s="11">
        <v>1329</v>
      </c>
      <c r="K18" s="15">
        <v>0.31197183098591547</v>
      </c>
      <c r="L18" s="11">
        <v>394</v>
      </c>
      <c r="M18" s="15">
        <v>9.2488262910798119E-2</v>
      </c>
      <c r="N18" s="11">
        <v>100</v>
      </c>
      <c r="O18" s="15">
        <v>2.3474178403755867E-2</v>
      </c>
      <c r="P18" s="11">
        <v>16</v>
      </c>
      <c r="Q18" s="15">
        <v>3.7558685446009389E-3</v>
      </c>
      <c r="R18" s="11">
        <v>6.72</v>
      </c>
      <c r="S18" s="11">
        <v>1680</v>
      </c>
      <c r="T18" s="11">
        <v>1097</v>
      </c>
      <c r="U18" s="16">
        <v>3.8833181403828623</v>
      </c>
      <c r="V18" s="14">
        <v>6.1075660892999997</v>
      </c>
      <c r="W18" s="14">
        <v>1.0948905109</v>
      </c>
      <c r="X18" s="14">
        <v>95.492180312800002</v>
      </c>
      <c r="Y18" s="11">
        <v>1.33</v>
      </c>
      <c r="Z18" s="11">
        <v>1420</v>
      </c>
      <c r="AA18" s="15">
        <v>0.33333333333333331</v>
      </c>
      <c r="AB18" s="11">
        <v>1399</v>
      </c>
      <c r="AC18" s="15">
        <v>0.98521126760563382</v>
      </c>
      <c r="AD18" s="15">
        <v>1.4788732394366177E-2</v>
      </c>
      <c r="AE18" s="11">
        <v>21</v>
      </c>
      <c r="AF18"/>
    </row>
    <row r="19" spans="1:32" s="11" customFormat="1" x14ac:dyDescent="0.25">
      <c r="A19" s="11" t="s">
        <v>399</v>
      </c>
      <c r="B19" s="12" t="s">
        <v>327</v>
      </c>
      <c r="C19" s="11" t="s">
        <v>140</v>
      </c>
      <c r="D19" s="12" t="s">
        <v>198</v>
      </c>
      <c r="E19" s="11" t="s">
        <v>139</v>
      </c>
      <c r="F19" s="13">
        <v>1.2194441281000001</v>
      </c>
      <c r="G19" s="13">
        <v>121.94441281</v>
      </c>
      <c r="H19" s="11">
        <v>2610</v>
      </c>
      <c r="I19" s="14">
        <v>2140.3194618408688</v>
      </c>
      <c r="J19" s="11">
        <v>760</v>
      </c>
      <c r="K19" s="15">
        <v>0.29118773946360155</v>
      </c>
      <c r="L19" s="11">
        <v>249</v>
      </c>
      <c r="M19" s="15">
        <v>9.5402298850574718E-2</v>
      </c>
      <c r="N19" s="11">
        <v>57</v>
      </c>
      <c r="O19" s="15">
        <v>2.1839080459770115E-2</v>
      </c>
      <c r="P19" s="11">
        <v>5</v>
      </c>
      <c r="Q19" s="15">
        <v>1.9157088122605363E-3</v>
      </c>
      <c r="R19" s="11">
        <v>7.86</v>
      </c>
      <c r="S19" s="11">
        <v>837</v>
      </c>
      <c r="T19" s="11">
        <v>669</v>
      </c>
      <c r="U19" s="16">
        <v>3.9013452914798208</v>
      </c>
      <c r="V19" s="14">
        <v>1.4947683109000001</v>
      </c>
      <c r="W19" s="14">
        <v>0.60060060059999998</v>
      </c>
      <c r="X19" s="14">
        <v>2.8614457831000002</v>
      </c>
      <c r="Y19" s="11">
        <v>1.19</v>
      </c>
      <c r="Z19" s="11">
        <v>965</v>
      </c>
      <c r="AA19" s="15">
        <v>0.36973180076628354</v>
      </c>
      <c r="AB19" s="11">
        <v>884</v>
      </c>
      <c r="AC19" s="15">
        <v>0.9160621761658031</v>
      </c>
      <c r="AD19" s="15">
        <v>8.3937823834196901E-2</v>
      </c>
      <c r="AE19" s="11">
        <v>81</v>
      </c>
      <c r="AF19"/>
    </row>
    <row r="20" spans="1:32" s="11" customFormat="1" x14ac:dyDescent="0.25">
      <c r="A20" s="11" t="s">
        <v>399</v>
      </c>
      <c r="B20" s="12" t="s">
        <v>213</v>
      </c>
      <c r="C20" s="11" t="s">
        <v>18</v>
      </c>
      <c r="D20" s="12" t="s">
        <v>198</v>
      </c>
      <c r="E20" s="11" t="s">
        <v>18</v>
      </c>
      <c r="F20" s="13">
        <v>9.0699543916700005</v>
      </c>
      <c r="G20" s="13">
        <v>906.99543916699997</v>
      </c>
      <c r="H20" s="11">
        <v>7201</v>
      </c>
      <c r="I20" s="14">
        <v>793.94004523479418</v>
      </c>
      <c r="J20" s="11">
        <v>2188</v>
      </c>
      <c r="K20" s="15">
        <v>0.30384668796000558</v>
      </c>
      <c r="L20" s="11">
        <v>803</v>
      </c>
      <c r="M20" s="15">
        <v>0.11151228995972781</v>
      </c>
      <c r="N20" s="11">
        <v>296</v>
      </c>
      <c r="O20" s="15">
        <v>4.1105402027496178E-2</v>
      </c>
      <c r="P20" s="11">
        <v>28</v>
      </c>
      <c r="Q20" s="15">
        <v>3.8883488404388281E-3</v>
      </c>
      <c r="R20" s="11">
        <v>7.4</v>
      </c>
      <c r="S20" s="11">
        <v>3384</v>
      </c>
      <c r="T20" s="11">
        <v>1914</v>
      </c>
      <c r="U20" s="16">
        <v>3.7622779519331244</v>
      </c>
      <c r="V20" s="14">
        <v>3.2392894461999999</v>
      </c>
      <c r="W20" s="14">
        <v>0.68205666320000002</v>
      </c>
      <c r="X20" s="14">
        <v>49.605470804799999</v>
      </c>
      <c r="Y20" s="11">
        <v>1.39</v>
      </c>
      <c r="Z20" s="11">
        <v>2693</v>
      </c>
      <c r="AA20" s="15">
        <v>0.3739758366893487</v>
      </c>
      <c r="AB20" s="11">
        <v>2646</v>
      </c>
      <c r="AC20" s="15">
        <v>0.98254734496843665</v>
      </c>
      <c r="AD20" s="15">
        <v>1.7452655031563347E-2</v>
      </c>
      <c r="AE20" s="11">
        <v>47</v>
      </c>
      <c r="AF20"/>
    </row>
    <row r="21" spans="1:32" s="11" customFormat="1" x14ac:dyDescent="0.25">
      <c r="A21" s="11" t="s">
        <v>399</v>
      </c>
      <c r="B21" s="12" t="s">
        <v>252</v>
      </c>
      <c r="C21" s="11" t="s">
        <v>60</v>
      </c>
      <c r="D21" s="12" t="s">
        <v>198</v>
      </c>
      <c r="E21" s="11" t="s">
        <v>59</v>
      </c>
      <c r="F21" s="13">
        <v>3.4638648933999998</v>
      </c>
      <c r="G21" s="13">
        <v>346.38648933999997</v>
      </c>
      <c r="H21" s="11">
        <v>14606</v>
      </c>
      <c r="I21" s="14">
        <v>4216.6771653911992</v>
      </c>
      <c r="J21" s="11">
        <v>4863</v>
      </c>
      <c r="K21" s="15">
        <v>0.33294536491852661</v>
      </c>
      <c r="L21" s="11">
        <v>1040</v>
      </c>
      <c r="M21" s="15">
        <v>7.1203614952759134E-2</v>
      </c>
      <c r="N21" s="11">
        <v>608</v>
      </c>
      <c r="O21" s="15">
        <v>4.1626728741613037E-2</v>
      </c>
      <c r="P21" s="11">
        <v>90</v>
      </c>
      <c r="Q21" s="15">
        <v>6.161851293988772E-3</v>
      </c>
      <c r="R21" s="11">
        <v>7.23</v>
      </c>
      <c r="S21" s="11">
        <v>7467</v>
      </c>
      <c r="T21" s="11">
        <v>3672</v>
      </c>
      <c r="U21" s="16">
        <v>3.9776688453159039</v>
      </c>
      <c r="V21" s="14">
        <v>1.9335511983</v>
      </c>
      <c r="W21" s="14">
        <v>0.93074185600000003</v>
      </c>
      <c r="X21" s="14">
        <v>28.0043799617</v>
      </c>
      <c r="Y21" s="11">
        <v>1.38</v>
      </c>
      <c r="Z21" s="11">
        <v>5339</v>
      </c>
      <c r="AA21" s="15">
        <v>0.36553471176228947</v>
      </c>
      <c r="AB21" s="11">
        <v>5193</v>
      </c>
      <c r="AC21" s="15">
        <v>0.97265405506649183</v>
      </c>
      <c r="AD21" s="15">
        <v>2.7345944933508171E-2</v>
      </c>
      <c r="AE21" s="11">
        <v>146</v>
      </c>
      <c r="AF21"/>
    </row>
    <row r="22" spans="1:32" s="11" customFormat="1" x14ac:dyDescent="0.25">
      <c r="A22" s="11" t="s">
        <v>399</v>
      </c>
      <c r="B22" s="12" t="s">
        <v>252</v>
      </c>
      <c r="C22" s="11" t="s">
        <v>60</v>
      </c>
      <c r="D22" s="12" t="s">
        <v>332</v>
      </c>
      <c r="E22" s="11" t="s">
        <v>124</v>
      </c>
      <c r="F22" s="13">
        <v>1.1120359601600001</v>
      </c>
      <c r="G22" s="13">
        <v>111.20359601600001</v>
      </c>
      <c r="H22" s="11">
        <v>4500</v>
      </c>
      <c r="I22" s="14">
        <v>4046.6317288449363</v>
      </c>
      <c r="J22" s="11">
        <v>1511</v>
      </c>
      <c r="K22" s="15">
        <v>0.33577777777777779</v>
      </c>
      <c r="L22" s="11">
        <v>337</v>
      </c>
      <c r="M22" s="15">
        <v>7.4888888888888894E-2</v>
      </c>
      <c r="N22" s="11">
        <v>105</v>
      </c>
      <c r="O22" s="15">
        <v>2.3333333333333334E-2</v>
      </c>
      <c r="P22" s="11">
        <v>24</v>
      </c>
      <c r="Q22" s="15">
        <v>5.3333333333333332E-3</v>
      </c>
      <c r="R22" s="11">
        <v>5.29</v>
      </c>
      <c r="S22" s="11">
        <v>2908</v>
      </c>
      <c r="T22" s="11">
        <v>1160</v>
      </c>
      <c r="U22" s="16">
        <v>3.8793103448275863</v>
      </c>
      <c r="V22" s="14">
        <v>2.2413793103000001</v>
      </c>
      <c r="W22" s="14">
        <v>0.77854671279999998</v>
      </c>
      <c r="X22" s="14">
        <v>52.2039757995</v>
      </c>
      <c r="Y22" s="11">
        <v>1.6</v>
      </c>
      <c r="Z22" s="11">
        <v>1618</v>
      </c>
      <c r="AA22" s="15">
        <v>0.35955555555555557</v>
      </c>
      <c r="AB22" s="11">
        <v>1586</v>
      </c>
      <c r="AC22" s="15">
        <v>0.98022249690976515</v>
      </c>
      <c r="AD22" s="15">
        <v>1.9777503090234849E-2</v>
      </c>
      <c r="AE22" s="11">
        <v>32</v>
      </c>
      <c r="AF22"/>
    </row>
    <row r="23" spans="1:32" s="11" customFormat="1" x14ac:dyDescent="0.25">
      <c r="A23" s="11" t="s">
        <v>399</v>
      </c>
      <c r="B23" s="12" t="s">
        <v>199</v>
      </c>
      <c r="C23" s="11" t="s">
        <v>2</v>
      </c>
      <c r="D23" s="12" t="s">
        <v>198</v>
      </c>
      <c r="E23" s="11" t="s">
        <v>1</v>
      </c>
      <c r="F23" s="13">
        <v>44.130116684699999</v>
      </c>
      <c r="G23" s="13">
        <v>4413.0116684699997</v>
      </c>
      <c r="H23" s="11">
        <v>202672</v>
      </c>
      <c r="I23" s="14">
        <v>4592.6005917466064</v>
      </c>
      <c r="J23" s="11">
        <v>57111</v>
      </c>
      <c r="K23" s="15">
        <v>0.28179028183468857</v>
      </c>
      <c r="L23" s="11">
        <v>17069</v>
      </c>
      <c r="M23" s="15">
        <v>8.4219823162548349E-2</v>
      </c>
      <c r="N23" s="11">
        <v>13850</v>
      </c>
      <c r="O23" s="15">
        <v>6.8337017446909287E-2</v>
      </c>
      <c r="P23" s="11">
        <v>1861</v>
      </c>
      <c r="Q23" s="15">
        <v>9.1823241493644899E-3</v>
      </c>
      <c r="R23" s="11">
        <v>9.5</v>
      </c>
      <c r="S23" s="11">
        <v>72556</v>
      </c>
      <c r="T23" s="11">
        <v>54315</v>
      </c>
      <c r="U23" s="16">
        <v>3.7314185768203996</v>
      </c>
      <c r="V23" s="14">
        <v>1.0347049617999999</v>
      </c>
      <c r="W23" s="14">
        <v>0.63927278099999996</v>
      </c>
      <c r="X23" s="14">
        <v>19.733239603400001</v>
      </c>
      <c r="Y23" s="11">
        <v>1.1299999999999999</v>
      </c>
      <c r="Z23" s="11">
        <v>86588</v>
      </c>
      <c r="AA23" s="15">
        <v>0.42723217810057629</v>
      </c>
      <c r="AB23" s="11">
        <v>83990</v>
      </c>
      <c r="AC23" s="15">
        <v>0.96999584238000647</v>
      </c>
      <c r="AD23" s="15">
        <v>3.0004157619993532E-2</v>
      </c>
      <c r="AE23" s="11">
        <v>2598</v>
      </c>
      <c r="AF23"/>
    </row>
    <row r="24" spans="1:32" s="11" customFormat="1" x14ac:dyDescent="0.25">
      <c r="A24" s="11" t="s">
        <v>399</v>
      </c>
      <c r="B24" s="12" t="s">
        <v>199</v>
      </c>
      <c r="C24" s="11" t="s">
        <v>2</v>
      </c>
      <c r="D24" s="12" t="s">
        <v>255</v>
      </c>
      <c r="E24" s="11" t="s">
        <v>63</v>
      </c>
      <c r="F24" s="13">
        <v>3.4117026213399999</v>
      </c>
      <c r="G24" s="13">
        <v>341.17026213399998</v>
      </c>
      <c r="H24" s="11">
        <v>5717</v>
      </c>
      <c r="I24" s="14">
        <v>1675.7029068830618</v>
      </c>
      <c r="J24" s="11">
        <v>1757</v>
      </c>
      <c r="K24" s="15">
        <v>0.30732901871610985</v>
      </c>
      <c r="L24" s="11">
        <v>533</v>
      </c>
      <c r="M24" s="15">
        <v>9.3230715410180159E-2</v>
      </c>
      <c r="N24" s="11">
        <v>141</v>
      </c>
      <c r="O24" s="15">
        <v>2.4663284939653665E-2</v>
      </c>
      <c r="P24" s="11">
        <v>29</v>
      </c>
      <c r="Q24" s="15">
        <v>5.0725905195032357E-3</v>
      </c>
      <c r="R24" s="11">
        <v>6.81</v>
      </c>
      <c r="S24" s="11">
        <v>2548</v>
      </c>
      <c r="T24" s="11">
        <v>1433</v>
      </c>
      <c r="U24" s="16">
        <v>3.9895324494068389</v>
      </c>
      <c r="V24" s="14">
        <v>2.5122121424000001</v>
      </c>
      <c r="W24" s="14">
        <v>1.6072676450000001</v>
      </c>
      <c r="X24" s="14">
        <v>67.927170868299996</v>
      </c>
      <c r="Y24" s="11">
        <v>1.36</v>
      </c>
      <c r="Z24" s="11">
        <v>2024</v>
      </c>
      <c r="AA24" s="15">
        <v>0.35403183487843276</v>
      </c>
      <c r="AB24" s="11">
        <v>2015</v>
      </c>
      <c r="AC24" s="15">
        <v>0.99555335968379444</v>
      </c>
      <c r="AD24" s="15">
        <v>4.4466403162055634E-3</v>
      </c>
      <c r="AE24" s="11">
        <v>9</v>
      </c>
      <c r="AF24"/>
    </row>
    <row r="25" spans="1:32" s="11" customFormat="1" x14ac:dyDescent="0.25">
      <c r="A25" s="11" t="s">
        <v>399</v>
      </c>
      <c r="B25" s="12" t="s">
        <v>199</v>
      </c>
      <c r="C25" s="11" t="s">
        <v>2</v>
      </c>
      <c r="D25" s="12" t="s">
        <v>355</v>
      </c>
      <c r="E25" s="11" t="s">
        <v>170</v>
      </c>
      <c r="F25" s="13">
        <v>0.78679723680699998</v>
      </c>
      <c r="G25" s="13">
        <v>78.679723680700008</v>
      </c>
      <c r="H25" s="11">
        <v>2676</v>
      </c>
      <c r="I25" s="14">
        <v>3401.1303990591141</v>
      </c>
      <c r="J25" s="11">
        <v>719</v>
      </c>
      <c r="K25" s="15">
        <v>0.26868460388639759</v>
      </c>
      <c r="L25" s="11">
        <v>322</v>
      </c>
      <c r="M25" s="15">
        <v>0.1203288490284006</v>
      </c>
      <c r="N25" s="11">
        <v>12</v>
      </c>
      <c r="O25" s="15">
        <v>4.4843049327354259E-3</v>
      </c>
      <c r="P25" s="11">
        <v>0</v>
      </c>
      <c r="Q25" s="15">
        <v>0</v>
      </c>
      <c r="R25" s="11">
        <v>7.48</v>
      </c>
      <c r="S25" s="11">
        <v>1265</v>
      </c>
      <c r="T25" s="11">
        <v>732</v>
      </c>
      <c r="U25" s="16">
        <v>3.6557377049180326</v>
      </c>
      <c r="V25" s="14">
        <v>2.4590163933999998</v>
      </c>
      <c r="W25" s="14">
        <v>1.2362637363</v>
      </c>
      <c r="X25" s="14">
        <v>8.6657496560999991</v>
      </c>
      <c r="Y25" s="11">
        <v>1.1000000000000001</v>
      </c>
      <c r="Z25" s="11">
        <v>960</v>
      </c>
      <c r="AA25" s="15">
        <v>0.35874439461883406</v>
      </c>
      <c r="AB25" s="11">
        <v>949</v>
      </c>
      <c r="AC25" s="15">
        <v>0.98854166666666665</v>
      </c>
      <c r="AD25" s="15">
        <v>1.1458333333333348E-2</v>
      </c>
      <c r="AE25" s="11">
        <v>11</v>
      </c>
      <c r="AF25"/>
    </row>
    <row r="26" spans="1:32" s="11" customFormat="1" x14ac:dyDescent="0.25">
      <c r="A26" s="11" t="s">
        <v>399</v>
      </c>
      <c r="B26" s="12" t="s">
        <v>199</v>
      </c>
      <c r="C26" s="11" t="s">
        <v>2</v>
      </c>
      <c r="D26" s="12" t="s">
        <v>225</v>
      </c>
      <c r="E26" s="11" t="s">
        <v>30</v>
      </c>
      <c r="F26" s="13">
        <v>5.82657231523</v>
      </c>
      <c r="G26" s="13">
        <v>582.65723152299995</v>
      </c>
      <c r="H26" s="11">
        <v>9557</v>
      </c>
      <c r="I26" s="14">
        <v>1640.2439518375297</v>
      </c>
      <c r="J26" s="11">
        <v>3364</v>
      </c>
      <c r="K26" s="15">
        <v>0.35199330333786755</v>
      </c>
      <c r="L26" s="11">
        <v>581</v>
      </c>
      <c r="M26" s="15">
        <v>6.0793135921314218E-2</v>
      </c>
      <c r="N26" s="11">
        <v>830</v>
      </c>
      <c r="O26" s="15">
        <v>8.684733703044889E-2</v>
      </c>
      <c r="P26" s="11">
        <v>119</v>
      </c>
      <c r="Q26" s="15">
        <v>1.2451606152558335E-2</v>
      </c>
      <c r="R26" s="11">
        <v>6.58</v>
      </c>
      <c r="S26" s="11">
        <v>3726</v>
      </c>
      <c r="T26" s="11">
        <v>2479</v>
      </c>
      <c r="U26" s="16">
        <v>3.8551835417507059</v>
      </c>
      <c r="V26" s="14">
        <v>1.4925373134</v>
      </c>
      <c r="W26" s="14">
        <v>0.80840743729999998</v>
      </c>
      <c r="X26" s="14">
        <v>74.121921679500005</v>
      </c>
      <c r="Y26" s="11">
        <v>1.4</v>
      </c>
      <c r="Z26" s="11">
        <v>3285</v>
      </c>
      <c r="AA26" s="15">
        <v>0.34372711101810194</v>
      </c>
      <c r="AB26" s="11">
        <v>3244</v>
      </c>
      <c r="AC26" s="15">
        <v>0.98751902587519025</v>
      </c>
      <c r="AD26" s="15">
        <v>1.2480974124809752E-2</v>
      </c>
      <c r="AE26" s="11">
        <v>41</v>
      </c>
      <c r="AF26"/>
    </row>
    <row r="27" spans="1:32" s="11" customFormat="1" x14ac:dyDescent="0.25">
      <c r="A27" s="11" t="s">
        <v>399</v>
      </c>
      <c r="B27" s="12" t="s">
        <v>199</v>
      </c>
      <c r="C27" s="11" t="s">
        <v>2</v>
      </c>
      <c r="D27" s="12" t="s">
        <v>353</v>
      </c>
      <c r="E27" s="11" t="s">
        <v>168</v>
      </c>
      <c r="F27" s="13">
        <v>0.82480662111900005</v>
      </c>
      <c r="G27" s="13">
        <v>82.480662111900003</v>
      </c>
      <c r="H27" s="11">
        <v>3049</v>
      </c>
      <c r="I27" s="14">
        <v>3696.6240594231381</v>
      </c>
      <c r="J27" s="11">
        <v>993</v>
      </c>
      <c r="K27" s="15">
        <v>0.325680551000328</v>
      </c>
      <c r="L27" s="11">
        <v>229</v>
      </c>
      <c r="M27" s="15">
        <v>7.5106592325352578E-2</v>
      </c>
      <c r="N27" s="11">
        <v>84</v>
      </c>
      <c r="O27" s="15">
        <v>2.7550016398819287E-2</v>
      </c>
      <c r="P27" s="11">
        <v>8</v>
      </c>
      <c r="Q27" s="15">
        <v>2.6238110856018366E-3</v>
      </c>
      <c r="R27" s="11">
        <v>6.98</v>
      </c>
      <c r="S27" s="11">
        <v>1155</v>
      </c>
      <c r="T27" s="11">
        <v>756</v>
      </c>
      <c r="U27" s="16">
        <v>4.0330687830687832</v>
      </c>
      <c r="V27" s="14">
        <v>0.9259259259</v>
      </c>
      <c r="W27" s="14">
        <v>2.7777777777999999</v>
      </c>
      <c r="X27" s="14">
        <v>43.691899070399998</v>
      </c>
      <c r="Y27" s="11">
        <v>1.54</v>
      </c>
      <c r="Z27" s="11">
        <v>1178</v>
      </c>
      <c r="AA27" s="15">
        <v>0.38635618235487046</v>
      </c>
      <c r="AB27" s="11">
        <v>1147</v>
      </c>
      <c r="AC27" s="15">
        <v>0.97368421052631582</v>
      </c>
      <c r="AD27" s="15">
        <v>2.6315789473684181E-2</v>
      </c>
      <c r="AE27" s="11">
        <v>31</v>
      </c>
      <c r="AF27"/>
    </row>
    <row r="28" spans="1:32" s="11" customFormat="1" x14ac:dyDescent="0.25">
      <c r="A28" s="11" t="s">
        <v>399</v>
      </c>
      <c r="B28" s="12" t="s">
        <v>199</v>
      </c>
      <c r="C28" s="11" t="s">
        <v>2</v>
      </c>
      <c r="D28" s="12" t="s">
        <v>368</v>
      </c>
      <c r="E28" s="11" t="s">
        <v>185</v>
      </c>
      <c r="F28" s="13">
        <v>0.47024316230399998</v>
      </c>
      <c r="G28" s="13">
        <v>47.024316230399997</v>
      </c>
      <c r="H28" s="11">
        <v>6460</v>
      </c>
      <c r="I28" s="14">
        <v>13737.573489316954</v>
      </c>
      <c r="J28" s="11">
        <v>2030</v>
      </c>
      <c r="K28" s="15">
        <v>0.31424148606811148</v>
      </c>
      <c r="L28" s="11">
        <v>487</v>
      </c>
      <c r="M28" s="15">
        <v>7.5386996904024769E-2</v>
      </c>
      <c r="N28" s="11">
        <v>298</v>
      </c>
      <c r="O28" s="15">
        <v>4.6130030959752322E-2</v>
      </c>
      <c r="P28" s="11">
        <v>60</v>
      </c>
      <c r="Q28" s="15">
        <v>9.2879256965944269E-3</v>
      </c>
      <c r="R28" s="11">
        <v>7.54</v>
      </c>
      <c r="S28" s="11">
        <v>2725</v>
      </c>
      <c r="T28" s="11">
        <v>1725</v>
      </c>
      <c r="U28" s="16">
        <v>3.7449275362318839</v>
      </c>
      <c r="V28" s="14">
        <v>0.1739130435</v>
      </c>
      <c r="W28" s="14">
        <v>5.8004640400000002E-2</v>
      </c>
      <c r="X28" s="14">
        <v>0.46511627909999997</v>
      </c>
      <c r="Y28" s="11">
        <v>1.19</v>
      </c>
      <c r="Z28" s="11">
        <v>2643</v>
      </c>
      <c r="AA28" s="15">
        <v>0.40913312693498455</v>
      </c>
      <c r="AB28" s="11">
        <v>2513</v>
      </c>
      <c r="AC28" s="15">
        <v>0.95081346954218693</v>
      </c>
      <c r="AD28" s="15">
        <v>4.9186530457813071E-2</v>
      </c>
      <c r="AE28" s="11">
        <v>130</v>
      </c>
      <c r="AF28"/>
    </row>
    <row r="29" spans="1:32" s="11" customFormat="1" x14ac:dyDescent="0.25">
      <c r="A29" s="11" t="s">
        <v>399</v>
      </c>
      <c r="B29" s="12" t="s">
        <v>199</v>
      </c>
      <c r="C29" s="11" t="s">
        <v>2</v>
      </c>
      <c r="D29" s="12" t="s">
        <v>375</v>
      </c>
      <c r="E29" s="11" t="s">
        <v>192</v>
      </c>
      <c r="F29" s="13">
        <v>0.28391970948299999</v>
      </c>
      <c r="G29" s="13">
        <v>28.391970948299999</v>
      </c>
      <c r="H29" s="11">
        <v>3054</v>
      </c>
      <c r="I29" s="14">
        <v>10756.562147661896</v>
      </c>
      <c r="J29" s="11">
        <v>993</v>
      </c>
      <c r="K29" s="15">
        <v>0.325147347740668</v>
      </c>
      <c r="L29" s="11">
        <v>123</v>
      </c>
      <c r="M29" s="15">
        <v>4.0275049115913557E-2</v>
      </c>
      <c r="N29" s="11">
        <v>174</v>
      </c>
      <c r="O29" s="15">
        <v>5.6974459724950882E-2</v>
      </c>
      <c r="P29" s="11">
        <v>6</v>
      </c>
      <c r="Q29" s="15">
        <v>1.9646365422396855E-3</v>
      </c>
      <c r="R29" s="11">
        <v>9.34</v>
      </c>
      <c r="S29" s="11">
        <v>965</v>
      </c>
      <c r="T29" s="11">
        <v>885</v>
      </c>
      <c r="U29" s="16">
        <v>3.4508474576271189</v>
      </c>
      <c r="V29" s="14">
        <v>0.1129943503</v>
      </c>
      <c r="W29" s="14">
        <v>0</v>
      </c>
      <c r="X29" s="14">
        <v>65.454545454500007</v>
      </c>
      <c r="Y29" s="11">
        <v>1.45</v>
      </c>
      <c r="Z29" s="11">
        <v>1273</v>
      </c>
      <c r="AA29" s="15">
        <v>0.41683038637851999</v>
      </c>
      <c r="AB29" s="11">
        <v>1227</v>
      </c>
      <c r="AC29" s="15">
        <v>0.96386488609583665</v>
      </c>
      <c r="AD29" s="15">
        <v>3.6135113904163352E-2</v>
      </c>
      <c r="AE29" s="11">
        <v>46</v>
      </c>
      <c r="AF29"/>
    </row>
    <row r="30" spans="1:32" s="11" customFormat="1" x14ac:dyDescent="0.25">
      <c r="A30" s="11" t="s">
        <v>399</v>
      </c>
      <c r="B30" s="12" t="s">
        <v>265</v>
      </c>
      <c r="C30" s="11" t="s">
        <v>74</v>
      </c>
      <c r="D30" s="12" t="s">
        <v>198</v>
      </c>
      <c r="E30" s="11" t="s">
        <v>74</v>
      </c>
      <c r="F30" s="13">
        <v>2.7274247528499997</v>
      </c>
      <c r="G30" s="13">
        <v>272.74247528499995</v>
      </c>
      <c r="H30" s="11">
        <v>7026</v>
      </c>
      <c r="I30" s="14">
        <v>2576.0564036306555</v>
      </c>
      <c r="J30" s="11">
        <v>1822</v>
      </c>
      <c r="K30" s="15">
        <v>0.25932251636777681</v>
      </c>
      <c r="L30" s="11">
        <v>810</v>
      </c>
      <c r="M30" s="15">
        <v>0.11528608027327071</v>
      </c>
      <c r="N30" s="11">
        <v>252</v>
      </c>
      <c r="O30" s="15">
        <v>3.5866780529461996E-2</v>
      </c>
      <c r="P30" s="11">
        <v>88</v>
      </c>
      <c r="Q30" s="15">
        <v>1.2524907486478793E-2</v>
      </c>
      <c r="R30" s="11">
        <v>9.6999999999999993</v>
      </c>
      <c r="S30" s="11">
        <v>2405</v>
      </c>
      <c r="T30" s="11">
        <v>1807</v>
      </c>
      <c r="U30" s="16">
        <v>3.8882125069175428</v>
      </c>
      <c r="V30" s="14">
        <v>1.1068068622</v>
      </c>
      <c r="W30" s="14">
        <v>0.61077179339999998</v>
      </c>
      <c r="X30" s="14">
        <v>4.9444444444000002</v>
      </c>
      <c r="Y30" s="11">
        <v>1.04</v>
      </c>
      <c r="Z30" s="11">
        <v>2970</v>
      </c>
      <c r="AA30" s="15">
        <v>0.42271562766865928</v>
      </c>
      <c r="AB30" s="11">
        <v>2845</v>
      </c>
      <c r="AC30" s="15">
        <v>0.95791245791245794</v>
      </c>
      <c r="AD30" s="15">
        <v>4.2087542087542062E-2</v>
      </c>
      <c r="AE30" s="11">
        <v>125</v>
      </c>
      <c r="AF30"/>
    </row>
    <row r="31" spans="1:32" s="11" customFormat="1" x14ac:dyDescent="0.25">
      <c r="A31" s="11" t="s">
        <v>399</v>
      </c>
      <c r="B31" s="12" t="s">
        <v>331</v>
      </c>
      <c r="C31" s="11" t="s">
        <v>143</v>
      </c>
      <c r="D31" s="12" t="s">
        <v>198</v>
      </c>
      <c r="E31" s="11" t="s">
        <v>143</v>
      </c>
      <c r="F31" s="13">
        <v>1.1199031364400001</v>
      </c>
      <c r="G31" s="13">
        <v>111.990313644</v>
      </c>
      <c r="H31" s="11">
        <v>2863</v>
      </c>
      <c r="I31" s="14">
        <v>2556.4710972245662</v>
      </c>
      <c r="J31" s="11">
        <v>921</v>
      </c>
      <c r="K31" s="15">
        <v>0.32169053440447082</v>
      </c>
      <c r="L31" s="11">
        <v>244</v>
      </c>
      <c r="M31" s="15">
        <v>8.5225288159273493E-2</v>
      </c>
      <c r="N31" s="11">
        <v>51</v>
      </c>
      <c r="O31" s="15">
        <v>1.7813482361159622E-2</v>
      </c>
      <c r="P31" s="11">
        <v>53</v>
      </c>
      <c r="Q31" s="15">
        <v>1.8512050296891371E-2</v>
      </c>
      <c r="R31" s="11">
        <v>8</v>
      </c>
      <c r="S31" s="11">
        <v>1302</v>
      </c>
      <c r="T31" s="11">
        <v>671</v>
      </c>
      <c r="U31" s="16">
        <v>4.2667660208643818</v>
      </c>
      <c r="V31" s="14">
        <v>5.2160953799999996</v>
      </c>
      <c r="W31" s="14">
        <v>0.59701492540000001</v>
      </c>
      <c r="X31" s="14">
        <v>4.3283582090000001</v>
      </c>
      <c r="Y31" s="11">
        <v>1.48</v>
      </c>
      <c r="Z31" s="11">
        <v>1017</v>
      </c>
      <c r="AA31" s="15">
        <v>0.35522179531959486</v>
      </c>
      <c r="AB31" s="11">
        <v>1002</v>
      </c>
      <c r="AC31" s="15">
        <v>0.98525073746312686</v>
      </c>
      <c r="AD31" s="15">
        <v>1.4749262536873142E-2</v>
      </c>
      <c r="AE31" s="11">
        <v>15</v>
      </c>
      <c r="AF31"/>
    </row>
    <row r="32" spans="1:32" s="11" customFormat="1" x14ac:dyDescent="0.25">
      <c r="A32" s="11" t="s">
        <v>399</v>
      </c>
      <c r="B32" s="12" t="s">
        <v>331</v>
      </c>
      <c r="C32" s="11" t="s">
        <v>143</v>
      </c>
      <c r="D32" s="12" t="s">
        <v>237</v>
      </c>
      <c r="E32" s="11" t="s">
        <v>174</v>
      </c>
      <c r="F32" s="13">
        <v>0.67428445712000007</v>
      </c>
      <c r="G32" s="13">
        <v>67.428445711999998</v>
      </c>
      <c r="H32" s="11">
        <v>2563</v>
      </c>
      <c r="I32" s="14">
        <v>3801.0664088967305</v>
      </c>
      <c r="J32" s="11">
        <v>843</v>
      </c>
      <c r="K32" s="15">
        <v>0.32891143191572375</v>
      </c>
      <c r="L32" s="11">
        <v>196</v>
      </c>
      <c r="M32" s="15">
        <v>7.6472883339836123E-2</v>
      </c>
      <c r="N32" s="11">
        <v>52</v>
      </c>
      <c r="O32" s="15">
        <v>2.0288724151385096E-2</v>
      </c>
      <c r="P32" s="11">
        <v>22</v>
      </c>
      <c r="Q32" s="15">
        <v>8.5836909871244635E-3</v>
      </c>
      <c r="R32" s="11">
        <v>7.54</v>
      </c>
      <c r="S32" s="11">
        <v>1398</v>
      </c>
      <c r="T32" s="11">
        <v>624</v>
      </c>
      <c r="U32" s="16">
        <v>4.1073717948717947</v>
      </c>
      <c r="V32" s="14">
        <v>7.2115384615</v>
      </c>
      <c r="W32" s="14">
        <v>1.6103059581000001</v>
      </c>
      <c r="X32" s="14">
        <v>11.878009630799999</v>
      </c>
      <c r="Y32" s="11">
        <v>1.47</v>
      </c>
      <c r="Z32" s="11">
        <v>968</v>
      </c>
      <c r="AA32" s="15">
        <v>0.37768240343347642</v>
      </c>
      <c r="AB32" s="11">
        <v>944</v>
      </c>
      <c r="AC32" s="15">
        <v>0.97520661157024791</v>
      </c>
      <c r="AD32" s="15">
        <v>2.4793388429752095E-2</v>
      </c>
      <c r="AE32" s="11">
        <v>24</v>
      </c>
      <c r="AF32"/>
    </row>
    <row r="33" spans="1:32" s="11" customFormat="1" x14ac:dyDescent="0.25">
      <c r="A33" s="11" t="s">
        <v>399</v>
      </c>
      <c r="B33" s="12" t="s">
        <v>297</v>
      </c>
      <c r="C33" s="11" t="s">
        <v>108</v>
      </c>
      <c r="D33" s="12" t="s">
        <v>198</v>
      </c>
      <c r="E33" s="11" t="s">
        <v>108</v>
      </c>
      <c r="F33" s="13">
        <v>1.1521089375</v>
      </c>
      <c r="G33" s="13">
        <v>115.21089375</v>
      </c>
      <c r="H33" s="11">
        <v>2635</v>
      </c>
      <c r="I33" s="14">
        <v>2287.1101110610039</v>
      </c>
      <c r="J33" s="11">
        <v>804</v>
      </c>
      <c r="K33" s="15">
        <v>0.30512333965844401</v>
      </c>
      <c r="L33" s="11">
        <v>327</v>
      </c>
      <c r="M33" s="15">
        <v>0.12409867172675522</v>
      </c>
      <c r="N33" s="11">
        <v>73</v>
      </c>
      <c r="O33" s="15">
        <v>2.7703984819734344E-2</v>
      </c>
      <c r="P33" s="11">
        <v>74</v>
      </c>
      <c r="Q33" s="15">
        <v>2.808349146110057E-2</v>
      </c>
      <c r="R33" s="11">
        <v>7.17</v>
      </c>
      <c r="S33" s="11">
        <v>659</v>
      </c>
      <c r="T33" s="11">
        <v>631</v>
      </c>
      <c r="U33" s="16">
        <v>4.1759112519809829</v>
      </c>
      <c r="V33" s="14">
        <v>1.9017432647000001</v>
      </c>
      <c r="W33" s="14">
        <v>3.1847133757999999</v>
      </c>
      <c r="X33" s="14">
        <v>1.2759170654</v>
      </c>
      <c r="Y33" s="11">
        <v>1.38</v>
      </c>
      <c r="Z33" s="11">
        <v>847</v>
      </c>
      <c r="AA33" s="15">
        <v>0.32144212523719168</v>
      </c>
      <c r="AB33" s="11">
        <v>810</v>
      </c>
      <c r="AC33" s="15">
        <v>0.95631641086186536</v>
      </c>
      <c r="AD33" s="15">
        <v>4.3683589138134638E-2</v>
      </c>
      <c r="AE33" s="11">
        <v>37</v>
      </c>
      <c r="AF33"/>
    </row>
    <row r="34" spans="1:32" s="11" customFormat="1" x14ac:dyDescent="0.25">
      <c r="A34" s="11" t="s">
        <v>399</v>
      </c>
      <c r="B34" s="12" t="s">
        <v>297</v>
      </c>
      <c r="C34" s="11" t="s">
        <v>108</v>
      </c>
      <c r="D34" s="12" t="s">
        <v>298</v>
      </c>
      <c r="E34" s="11" t="s">
        <v>107</v>
      </c>
      <c r="F34" s="13">
        <v>1.77856784812</v>
      </c>
      <c r="G34" s="13">
        <v>177.856784812</v>
      </c>
      <c r="H34" s="11">
        <v>3796</v>
      </c>
      <c r="I34" s="14">
        <v>2134.3014853284831</v>
      </c>
      <c r="J34" s="11">
        <v>1116</v>
      </c>
      <c r="K34" s="15">
        <v>0.29399367755532141</v>
      </c>
      <c r="L34" s="11">
        <v>441</v>
      </c>
      <c r="M34" s="15">
        <v>0.11617492096944151</v>
      </c>
      <c r="N34" s="11">
        <v>170</v>
      </c>
      <c r="O34" s="15">
        <v>4.4783983140147525E-2</v>
      </c>
      <c r="P34" s="11">
        <v>62</v>
      </c>
      <c r="Q34" s="15">
        <v>1.6332982086406742E-2</v>
      </c>
      <c r="R34" s="11">
        <v>7.3</v>
      </c>
      <c r="S34" s="11">
        <v>1633</v>
      </c>
      <c r="T34" s="11">
        <v>917</v>
      </c>
      <c r="U34" s="16">
        <v>4.1395856052344602</v>
      </c>
      <c r="V34" s="14">
        <v>2.6172300980999998</v>
      </c>
      <c r="W34" s="14">
        <v>2.4043715846999998</v>
      </c>
      <c r="X34" s="14">
        <v>2.8415300546000002</v>
      </c>
      <c r="Y34" s="11">
        <v>1.25</v>
      </c>
      <c r="Z34" s="11">
        <v>1188</v>
      </c>
      <c r="AA34" s="15">
        <v>0.31296101159114859</v>
      </c>
      <c r="AB34" s="11">
        <v>1092</v>
      </c>
      <c r="AC34" s="15">
        <v>0.91919191919191923</v>
      </c>
      <c r="AD34" s="15">
        <v>8.0808080808080773E-2</v>
      </c>
      <c r="AE34" s="11">
        <v>96</v>
      </c>
      <c r="AF34"/>
    </row>
  </sheetData>
  <mergeCells count="3">
    <mergeCell ref="A4:E4"/>
    <mergeCell ref="A3:E3"/>
    <mergeCell ref="A5:E5"/>
  </mergeCells>
  <hyperlinks>
    <hyperlink ref="A1" location="Portada!C22" display="Regresar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opLeftCell="N1" workbookViewId="0">
      <selection activeCell="AF1" sqref="AF1:AF1048576"/>
    </sheetView>
  </sheetViews>
  <sheetFormatPr baseColWidth="10" defaultRowHeight="15" x14ac:dyDescent="0.25"/>
  <cols>
    <col min="1" max="1" width="27" customWidth="1"/>
    <col min="6" max="7" width="11.5703125" bestFit="1" customWidth="1"/>
    <col min="8" max="8" width="11.7109375" bestFit="1" customWidth="1"/>
    <col min="9" max="31" width="11.5703125" bestFit="1" customWidth="1"/>
  </cols>
  <sheetData>
    <row r="1" spans="1:32" ht="21" x14ac:dyDescent="0.35">
      <c r="A1" s="56" t="s">
        <v>452</v>
      </c>
    </row>
    <row r="2" spans="1:32" s="5" customFormat="1" ht="115.5" customHeight="1" x14ac:dyDescent="0.25">
      <c r="A2" s="28" t="s">
        <v>398</v>
      </c>
      <c r="B2" s="29" t="s">
        <v>378</v>
      </c>
      <c r="C2" s="30" t="s">
        <v>379</v>
      </c>
      <c r="D2" s="29" t="s">
        <v>380</v>
      </c>
      <c r="E2" s="30" t="s">
        <v>382</v>
      </c>
      <c r="F2" s="9" t="s">
        <v>424</v>
      </c>
      <c r="G2" s="9" t="s">
        <v>381</v>
      </c>
      <c r="H2" s="9" t="s">
        <v>454</v>
      </c>
      <c r="I2" s="9" t="s">
        <v>414</v>
      </c>
      <c r="J2" s="9" t="s">
        <v>417</v>
      </c>
      <c r="K2" s="9" t="s">
        <v>416</v>
      </c>
      <c r="L2" s="9" t="s">
        <v>455</v>
      </c>
      <c r="M2" s="9" t="s">
        <v>460</v>
      </c>
      <c r="N2" s="9" t="s">
        <v>456</v>
      </c>
      <c r="O2" s="9" t="s">
        <v>457</v>
      </c>
      <c r="P2" s="9" t="s">
        <v>458</v>
      </c>
      <c r="Q2" s="9" t="s">
        <v>459</v>
      </c>
      <c r="R2" s="9" t="s">
        <v>387</v>
      </c>
      <c r="S2" s="9" t="s">
        <v>461</v>
      </c>
      <c r="T2" s="9" t="s">
        <v>389</v>
      </c>
      <c r="U2" s="9" t="s">
        <v>420</v>
      </c>
      <c r="V2" s="9" t="s">
        <v>462</v>
      </c>
      <c r="W2" s="9" t="s">
        <v>463</v>
      </c>
      <c r="X2" s="9" t="s">
        <v>464</v>
      </c>
      <c r="Y2" s="9" t="s">
        <v>465</v>
      </c>
      <c r="Z2" s="9" t="s">
        <v>394</v>
      </c>
      <c r="AA2" s="9" t="s">
        <v>421</v>
      </c>
      <c r="AB2" s="9" t="s">
        <v>466</v>
      </c>
      <c r="AC2" s="9" t="s">
        <v>422</v>
      </c>
      <c r="AD2" s="9" t="s">
        <v>423</v>
      </c>
      <c r="AE2" s="9" t="s">
        <v>467</v>
      </c>
    </row>
    <row r="3" spans="1:32" s="1" customFormat="1" x14ac:dyDescent="0.25">
      <c r="A3" s="63" t="s">
        <v>425</v>
      </c>
      <c r="B3" s="64"/>
      <c r="C3" s="64"/>
      <c r="D3" s="64"/>
      <c r="E3" s="65"/>
      <c r="F3" s="37">
        <v>787.0944535460186</v>
      </c>
      <c r="G3" s="37">
        <v>78709.445354601936</v>
      </c>
      <c r="H3" s="37">
        <v>2342617</v>
      </c>
      <c r="I3" s="38">
        <v>2976.2844718903048</v>
      </c>
      <c r="J3" s="37">
        <v>730730</v>
      </c>
      <c r="K3" s="39">
        <v>0.31192892393421545</v>
      </c>
      <c r="L3" s="37">
        <v>177305</v>
      </c>
      <c r="M3" s="39">
        <v>7.5686721303567767E-2</v>
      </c>
      <c r="N3" s="37">
        <v>111504</v>
      </c>
      <c r="O3" s="39">
        <v>4.7598049531784328E-2</v>
      </c>
      <c r="P3" s="37">
        <v>372106</v>
      </c>
      <c r="Q3" s="39">
        <v>0.15884201301365097</v>
      </c>
      <c r="R3" s="37">
        <v>6.570957446808511</v>
      </c>
      <c r="S3" s="37">
        <v>931817</v>
      </c>
      <c r="T3" s="37">
        <v>573877</v>
      </c>
      <c r="U3" s="40">
        <v>4.0820890190755161</v>
      </c>
      <c r="V3" s="37">
        <v>3.9578793423936163</v>
      </c>
      <c r="W3" s="37">
        <v>1.46</v>
      </c>
      <c r="X3" s="37">
        <v>18.117301669648931</v>
      </c>
      <c r="Y3" s="37">
        <v>1.4606914893617018</v>
      </c>
      <c r="Z3" s="37">
        <v>915531</v>
      </c>
      <c r="AA3" s="39">
        <v>0.3908154854165235</v>
      </c>
      <c r="AB3" s="37">
        <v>889138</v>
      </c>
      <c r="AC3" s="39">
        <v>0.97117192099448302</v>
      </c>
      <c r="AD3" s="39">
        <v>2.8828079005516982E-2</v>
      </c>
      <c r="AE3" s="37">
        <v>26393</v>
      </c>
    </row>
    <row r="4" spans="1:32" s="35" customFormat="1" ht="23.25" customHeight="1" x14ac:dyDescent="0.25">
      <c r="A4" s="69" t="s">
        <v>426</v>
      </c>
      <c r="B4" s="69"/>
      <c r="C4" s="69"/>
      <c r="D4" s="69"/>
      <c r="E4" s="70"/>
      <c r="F4" s="32">
        <f>(F5/F3)</f>
        <v>1.445376631345536E-2</v>
      </c>
      <c r="G4" s="32">
        <f>(G5/G3)</f>
        <v>1.4453766313455348E-2</v>
      </c>
      <c r="H4" s="32">
        <f>(H5/H3)</f>
        <v>1.4310918088616278E-2</v>
      </c>
      <c r="I4" s="33">
        <f>(I3-I5)</f>
        <v>175.78267282022807</v>
      </c>
      <c r="J4" s="32">
        <f>(J5/J3)</f>
        <v>1.5028806809628727E-2</v>
      </c>
      <c r="K4" s="34"/>
      <c r="L4" s="32">
        <f>(L5/L3)</f>
        <v>1.3665717266856546E-2</v>
      </c>
      <c r="M4" s="32"/>
      <c r="N4" s="32">
        <f>(N5/N3)</f>
        <v>4.3765246089826374E-3</v>
      </c>
      <c r="O4" s="32"/>
      <c r="P4" s="32">
        <f>(P5/P3)</f>
        <v>1.4485119831445879E-3</v>
      </c>
      <c r="Q4" s="32"/>
      <c r="R4" s="32">
        <f>(R5/R3)</f>
        <v>1.0287694076124791</v>
      </c>
      <c r="S4" s="32">
        <f>(S5/S3)</f>
        <v>1.6788704219819987E-2</v>
      </c>
      <c r="T4" s="32">
        <f>(T5/T3)</f>
        <v>1.3678889378734467E-2</v>
      </c>
      <c r="U4" s="32"/>
      <c r="V4" s="32"/>
      <c r="W4" s="32"/>
      <c r="X4" s="32"/>
      <c r="Y4" s="32"/>
      <c r="Z4" s="32">
        <f>(Z5/Z3)</f>
        <v>1.2749977881688331E-2</v>
      </c>
      <c r="AA4" s="32"/>
      <c r="AB4" s="32">
        <f>(AB5/AB3)</f>
        <v>1.2828154909586588E-2</v>
      </c>
      <c r="AC4" s="32"/>
      <c r="AD4" s="32"/>
      <c r="AE4" s="32">
        <f>(AE5/AE3)</f>
        <v>1.0116318720872959E-2</v>
      </c>
    </row>
    <row r="5" spans="1:32" s="1" customFormat="1" ht="24.75" customHeight="1" x14ac:dyDescent="0.25">
      <c r="A5" s="66" t="s">
        <v>427</v>
      </c>
      <c r="B5" s="67"/>
      <c r="C5" s="67"/>
      <c r="D5" s="67"/>
      <c r="E5" s="68"/>
      <c r="F5" s="3">
        <f>SUM(F6:F12)</f>
        <v>11.376479298170999</v>
      </c>
      <c r="G5" s="3">
        <f t="shared" ref="G5:AE5" si="0">SUM(G6:G12)</f>
        <v>1137.6479298171</v>
      </c>
      <c r="H5" s="4">
        <f t="shared" si="0"/>
        <v>33525</v>
      </c>
      <c r="I5" s="4">
        <f>SUM(I6:I12)/7</f>
        <v>2800.5017990700767</v>
      </c>
      <c r="J5" s="4">
        <f t="shared" si="0"/>
        <v>10982</v>
      </c>
      <c r="K5" s="4">
        <f>SUM(K6:K12)/7*100</f>
        <v>32.337298493868147</v>
      </c>
      <c r="L5" s="4">
        <f t="shared" si="0"/>
        <v>2423</v>
      </c>
      <c r="M5" s="4">
        <f>SUM(M6:M12)/7*100</f>
        <v>8.8113033956199249</v>
      </c>
      <c r="N5" s="4">
        <f t="shared" si="0"/>
        <v>488</v>
      </c>
      <c r="O5" s="4">
        <f>SUM(O6:O12)/7*100</f>
        <v>1.0792830982371291</v>
      </c>
      <c r="P5" s="4">
        <f t="shared" si="0"/>
        <v>539</v>
      </c>
      <c r="Q5" s="4">
        <f>SUM(Q6:Q12)/7*100</f>
        <v>1.7351585544667196</v>
      </c>
      <c r="R5" s="4">
        <f>SUM(R6:R12)/7</f>
        <v>6.76</v>
      </c>
      <c r="S5" s="4">
        <f t="shared" si="0"/>
        <v>15644</v>
      </c>
      <c r="T5" s="4">
        <f t="shared" si="0"/>
        <v>7850</v>
      </c>
      <c r="U5" s="4">
        <f>SUM(U6:U12)/7</f>
        <v>4.45140120853062</v>
      </c>
      <c r="V5" s="4">
        <f>SUM(V6:V12)/7</f>
        <v>3.2945994149571427</v>
      </c>
      <c r="W5" s="4">
        <f>SUM(W6:W12)/7</f>
        <v>1.0369649506</v>
      </c>
      <c r="X5" s="4">
        <f>SUM(X6:X12)/7</f>
        <v>7.5878266920714292</v>
      </c>
      <c r="Y5" s="4">
        <f>SUM(Y6:Y12)/7</f>
        <v>1.2728571428571429</v>
      </c>
      <c r="Z5" s="4">
        <f t="shared" si="0"/>
        <v>11673</v>
      </c>
      <c r="AA5" s="4">
        <f>SUM(AA6:AA12)/7*100</f>
        <v>31.714121637725039</v>
      </c>
      <c r="AB5" s="4">
        <f t="shared" si="0"/>
        <v>11406</v>
      </c>
      <c r="AC5" s="4">
        <f>SUM(AC6:AC12)/7*100</f>
        <v>98.352047353704293</v>
      </c>
      <c r="AD5" s="4">
        <f>SUM(AD6:AD12)/7*100</f>
        <v>1.647952646295709</v>
      </c>
      <c r="AE5" s="4">
        <f t="shared" si="0"/>
        <v>267</v>
      </c>
    </row>
    <row r="6" spans="1:32" s="11" customFormat="1" x14ac:dyDescent="0.25">
      <c r="A6" s="11" t="s">
        <v>403</v>
      </c>
      <c r="B6" s="12" t="s">
        <v>360</v>
      </c>
      <c r="C6" s="11" t="s">
        <v>177</v>
      </c>
      <c r="D6" s="12" t="s">
        <v>198</v>
      </c>
      <c r="E6" s="11" t="s">
        <v>195</v>
      </c>
      <c r="F6" s="13">
        <v>0.24454133367100001</v>
      </c>
      <c r="G6" s="13">
        <v>24.454133367099999</v>
      </c>
      <c r="H6" s="11">
        <v>781</v>
      </c>
      <c r="I6" s="14">
        <v>3193.7341155206855</v>
      </c>
      <c r="J6" s="11">
        <v>232</v>
      </c>
      <c r="K6" s="15">
        <v>0.29705505761843792</v>
      </c>
      <c r="L6" s="11">
        <v>78</v>
      </c>
      <c r="M6" s="15">
        <v>9.9871959026888599E-2</v>
      </c>
      <c r="N6" s="11">
        <v>5</v>
      </c>
      <c r="O6" s="15">
        <v>6.4020486555697821E-3</v>
      </c>
      <c r="P6" s="11">
        <v>36</v>
      </c>
      <c r="Q6" s="15">
        <v>4.6094750320102434E-2</v>
      </c>
      <c r="R6" s="11">
        <v>7.26</v>
      </c>
      <c r="S6" s="11">
        <v>286</v>
      </c>
      <c r="T6" s="11">
        <v>172</v>
      </c>
      <c r="U6" s="16">
        <v>4.5406976744186043</v>
      </c>
      <c r="V6" s="14">
        <v>2.9069767442000001</v>
      </c>
      <c r="W6" s="14">
        <v>0.58139534879999999</v>
      </c>
      <c r="X6" s="14">
        <v>5.2325581395</v>
      </c>
      <c r="Y6" s="11">
        <v>1.28</v>
      </c>
      <c r="Z6" s="11">
        <v>238</v>
      </c>
      <c r="AA6" s="15">
        <v>0.30473751600512161</v>
      </c>
      <c r="AB6" s="11">
        <v>231</v>
      </c>
      <c r="AC6" s="15">
        <v>0.97058823529411764</v>
      </c>
      <c r="AD6" s="15">
        <v>2.9411764705882359E-2</v>
      </c>
      <c r="AE6" s="11">
        <v>7</v>
      </c>
      <c r="AF6"/>
    </row>
    <row r="7" spans="1:32" s="11" customFormat="1" x14ac:dyDescent="0.25">
      <c r="A7" s="11" t="s">
        <v>403</v>
      </c>
      <c r="B7" s="12" t="s">
        <v>360</v>
      </c>
      <c r="C7" s="11" t="s">
        <v>177</v>
      </c>
      <c r="D7" s="12" t="s">
        <v>361</v>
      </c>
      <c r="E7" s="11" t="s">
        <v>176</v>
      </c>
      <c r="F7" s="13">
        <v>0.65381889292500006</v>
      </c>
      <c r="G7" s="13">
        <v>65.381889292500006</v>
      </c>
      <c r="H7" s="11">
        <v>3045</v>
      </c>
      <c r="I7" s="14">
        <v>4657.2529991868769</v>
      </c>
      <c r="J7" s="11">
        <v>944</v>
      </c>
      <c r="K7" s="15">
        <v>0.31001642036124794</v>
      </c>
      <c r="L7" s="11">
        <v>279</v>
      </c>
      <c r="M7" s="15">
        <v>9.1625615763546803E-2</v>
      </c>
      <c r="N7" s="11">
        <v>58</v>
      </c>
      <c r="O7" s="15">
        <v>1.9047619047619049E-2</v>
      </c>
      <c r="P7" s="11">
        <v>119</v>
      </c>
      <c r="Q7" s="15">
        <v>3.9080459770114942E-2</v>
      </c>
      <c r="R7" s="11">
        <v>5.86</v>
      </c>
      <c r="S7" s="11">
        <v>840</v>
      </c>
      <c r="T7" s="11">
        <v>750</v>
      </c>
      <c r="U7" s="16">
        <v>4.0599999999999996</v>
      </c>
      <c r="V7" s="14">
        <v>6.4</v>
      </c>
      <c r="W7" s="14">
        <v>0.80213903740000003</v>
      </c>
      <c r="X7" s="14">
        <v>2.8112449799000001</v>
      </c>
      <c r="Y7" s="11">
        <v>1.29</v>
      </c>
      <c r="Z7" s="11">
        <v>1072</v>
      </c>
      <c r="AA7" s="15">
        <v>0.35205254515599343</v>
      </c>
      <c r="AB7" s="11">
        <v>1059</v>
      </c>
      <c r="AC7" s="15">
        <v>0.98787313432835822</v>
      </c>
      <c r="AD7" s="15">
        <v>1.2126865671641784E-2</v>
      </c>
      <c r="AE7" s="11">
        <v>13</v>
      </c>
      <c r="AF7"/>
    </row>
    <row r="8" spans="1:32" s="11" customFormat="1" x14ac:dyDescent="0.25">
      <c r="A8" s="11" t="s">
        <v>403</v>
      </c>
      <c r="B8" s="12" t="s">
        <v>377</v>
      </c>
      <c r="C8" s="11" t="s">
        <v>196</v>
      </c>
      <c r="D8" s="12" t="s">
        <v>198</v>
      </c>
      <c r="E8" s="11" t="s">
        <v>196</v>
      </c>
      <c r="F8" s="13">
        <v>0.18174033272499998</v>
      </c>
      <c r="G8" s="13">
        <v>18.174033272499997</v>
      </c>
      <c r="H8" s="11">
        <v>315</v>
      </c>
      <c r="I8" s="14">
        <v>1733.2421223011713</v>
      </c>
      <c r="J8" s="11">
        <v>101</v>
      </c>
      <c r="K8" s="15">
        <v>0.32063492063492066</v>
      </c>
      <c r="L8" s="11">
        <v>40</v>
      </c>
      <c r="M8" s="15">
        <v>0.12698412698412698</v>
      </c>
      <c r="N8" s="11">
        <v>2</v>
      </c>
      <c r="O8" s="15">
        <v>6.3492063492063492E-3</v>
      </c>
      <c r="P8" s="11">
        <v>0</v>
      </c>
      <c r="Q8" s="15">
        <v>0</v>
      </c>
      <c r="R8" s="11">
        <v>7.86</v>
      </c>
      <c r="S8" s="11">
        <v>1</v>
      </c>
      <c r="T8" s="11">
        <v>64</v>
      </c>
      <c r="U8" s="16">
        <v>4.921875</v>
      </c>
      <c r="V8" s="14">
        <v>0</v>
      </c>
      <c r="W8" s="14">
        <v>1.5625</v>
      </c>
      <c r="X8" s="14">
        <v>4.6875</v>
      </c>
      <c r="Y8" s="11">
        <v>1.28</v>
      </c>
      <c r="Z8" s="11">
        <v>89</v>
      </c>
      <c r="AA8" s="15">
        <v>0.28253968253968254</v>
      </c>
      <c r="AB8" s="11">
        <v>88</v>
      </c>
      <c r="AC8" s="15">
        <v>0.9887640449438202</v>
      </c>
      <c r="AD8" s="15">
        <v>1.1235955056179803E-2</v>
      </c>
      <c r="AE8" s="11">
        <v>1</v>
      </c>
      <c r="AF8"/>
    </row>
    <row r="9" spans="1:32" s="11" customFormat="1" x14ac:dyDescent="0.25">
      <c r="A9" s="11" t="s">
        <v>403</v>
      </c>
      <c r="B9" s="12" t="s">
        <v>345</v>
      </c>
      <c r="C9" s="11" t="s">
        <v>159</v>
      </c>
      <c r="D9" s="12" t="s">
        <v>198</v>
      </c>
      <c r="E9" s="11" t="s">
        <v>159</v>
      </c>
      <c r="F9" s="13">
        <v>0.91701033131000009</v>
      </c>
      <c r="G9" s="13">
        <v>91.701033131000003</v>
      </c>
      <c r="H9" s="11">
        <v>1672</v>
      </c>
      <c r="I9" s="14">
        <v>1823.3164261207999</v>
      </c>
      <c r="J9" s="11">
        <v>589</v>
      </c>
      <c r="K9" s="15">
        <v>0.35227272727272729</v>
      </c>
      <c r="L9" s="11">
        <v>110</v>
      </c>
      <c r="M9" s="15">
        <v>6.5789473684210523E-2</v>
      </c>
      <c r="N9" s="11">
        <v>23</v>
      </c>
      <c r="O9" s="15">
        <v>1.375598086124402E-2</v>
      </c>
      <c r="P9" s="11">
        <v>15</v>
      </c>
      <c r="Q9" s="15">
        <v>8.9712918660287081E-3</v>
      </c>
      <c r="R9" s="11">
        <v>7.24</v>
      </c>
      <c r="S9" s="11">
        <v>483</v>
      </c>
      <c r="T9" s="11">
        <v>344</v>
      </c>
      <c r="U9" s="16">
        <v>4.8604651162790695</v>
      </c>
      <c r="V9" s="14">
        <v>3.7790697673999998</v>
      </c>
      <c r="W9" s="14">
        <v>1.7441860465000001</v>
      </c>
      <c r="X9" s="14">
        <v>1.4534883721</v>
      </c>
      <c r="Y9" s="11">
        <v>1.22</v>
      </c>
      <c r="Z9" s="11">
        <v>476</v>
      </c>
      <c r="AA9" s="15">
        <v>0.28468899521531099</v>
      </c>
      <c r="AB9" s="11">
        <v>471</v>
      </c>
      <c r="AC9" s="15">
        <v>0.98949579831932777</v>
      </c>
      <c r="AD9" s="15">
        <v>1.0504201680672232E-2</v>
      </c>
      <c r="AE9" s="11">
        <v>5</v>
      </c>
      <c r="AF9"/>
    </row>
    <row r="10" spans="1:32" s="11" customFormat="1" x14ac:dyDescent="0.25">
      <c r="A10" s="11" t="s">
        <v>403</v>
      </c>
      <c r="B10" s="12" t="s">
        <v>249</v>
      </c>
      <c r="C10" s="11" t="s">
        <v>56</v>
      </c>
      <c r="D10" s="12" t="s">
        <v>198</v>
      </c>
      <c r="E10" s="11" t="s">
        <v>56</v>
      </c>
      <c r="F10" s="13">
        <v>3.7307734164099999</v>
      </c>
      <c r="G10" s="13">
        <v>373.07734164100003</v>
      </c>
      <c r="H10" s="11">
        <v>5938</v>
      </c>
      <c r="I10" s="14">
        <v>1591.6270802942361</v>
      </c>
      <c r="J10" s="11">
        <v>1906</v>
      </c>
      <c r="K10" s="15">
        <v>0.32098349612664195</v>
      </c>
      <c r="L10" s="11">
        <v>504</v>
      </c>
      <c r="M10" s="15">
        <v>8.4877062984169749E-2</v>
      </c>
      <c r="N10" s="11">
        <v>37</v>
      </c>
      <c r="O10" s="15">
        <v>6.2310542270124624E-3</v>
      </c>
      <c r="P10" s="11">
        <v>66</v>
      </c>
      <c r="Q10" s="15">
        <v>1.111485348602223E-2</v>
      </c>
      <c r="R10" s="11">
        <v>6.87</v>
      </c>
      <c r="S10" s="11">
        <v>3057</v>
      </c>
      <c r="T10" s="11">
        <v>1518</v>
      </c>
      <c r="U10" s="16">
        <v>3.9117259552042163</v>
      </c>
      <c r="V10" s="14">
        <v>3.6890645586000002</v>
      </c>
      <c r="W10" s="14">
        <v>0.59327620299999995</v>
      </c>
      <c r="X10" s="14">
        <v>13.5794330916</v>
      </c>
      <c r="Y10" s="11">
        <v>1.2</v>
      </c>
      <c r="Z10" s="11">
        <v>2023</v>
      </c>
      <c r="AA10" s="15">
        <v>0.34068710003368136</v>
      </c>
      <c r="AB10" s="11">
        <v>1991</v>
      </c>
      <c r="AC10" s="15">
        <v>0.98418190805734063</v>
      </c>
      <c r="AD10" s="15">
        <v>1.5818091942659374E-2</v>
      </c>
      <c r="AE10" s="11">
        <v>32</v>
      </c>
      <c r="AF10"/>
    </row>
    <row r="11" spans="1:32" s="11" customFormat="1" x14ac:dyDescent="0.25">
      <c r="A11" s="11" t="s">
        <v>403</v>
      </c>
      <c r="B11" s="12" t="s">
        <v>249</v>
      </c>
      <c r="C11" s="11" t="s">
        <v>56</v>
      </c>
      <c r="D11" s="12" t="s">
        <v>320</v>
      </c>
      <c r="E11" s="11" t="s">
        <v>129</v>
      </c>
      <c r="F11" s="13">
        <v>1.38356133739</v>
      </c>
      <c r="G11" s="13">
        <v>138.356133739</v>
      </c>
      <c r="H11" s="11">
        <v>3070</v>
      </c>
      <c r="I11" s="14">
        <v>2218.9113825566697</v>
      </c>
      <c r="J11" s="11">
        <v>1018</v>
      </c>
      <c r="K11" s="15">
        <v>0.33159609120521172</v>
      </c>
      <c r="L11" s="11">
        <v>265</v>
      </c>
      <c r="M11" s="15">
        <v>8.6319218241042342E-2</v>
      </c>
      <c r="N11" s="11">
        <v>16</v>
      </c>
      <c r="O11" s="15">
        <v>5.2117263843648211E-3</v>
      </c>
      <c r="P11" s="11">
        <v>0</v>
      </c>
      <c r="Q11" s="15">
        <v>0</v>
      </c>
      <c r="R11" s="11">
        <v>4.7</v>
      </c>
      <c r="S11" s="11">
        <v>981</v>
      </c>
      <c r="T11" s="11">
        <v>676</v>
      </c>
      <c r="U11" s="16">
        <v>4.5414201183431953</v>
      </c>
      <c r="V11" s="14">
        <v>5.1775147929000003</v>
      </c>
      <c r="W11" s="14">
        <v>1.1869436202000001</v>
      </c>
      <c r="X11" s="14">
        <v>17.481481481500001</v>
      </c>
      <c r="Y11" s="11">
        <v>1.4</v>
      </c>
      <c r="Z11" s="11">
        <v>880</v>
      </c>
      <c r="AA11" s="15">
        <v>0.28664495114006516</v>
      </c>
      <c r="AB11" s="11">
        <v>874</v>
      </c>
      <c r="AC11" s="15">
        <v>0.99318181818181817</v>
      </c>
      <c r="AD11" s="15">
        <v>6.8181818181818343E-3</v>
      </c>
      <c r="AE11" s="11">
        <v>6</v>
      </c>
      <c r="AF11"/>
    </row>
    <row r="12" spans="1:32" s="11" customFormat="1" x14ac:dyDescent="0.25">
      <c r="A12" s="11" t="s">
        <v>403</v>
      </c>
      <c r="B12" s="12" t="s">
        <v>240</v>
      </c>
      <c r="C12" s="11" t="s">
        <v>45</v>
      </c>
      <c r="D12" s="12" t="s">
        <v>198</v>
      </c>
      <c r="E12" s="11" t="s">
        <v>45</v>
      </c>
      <c r="F12" s="13">
        <v>4.2650336537399998</v>
      </c>
      <c r="G12" s="13">
        <v>426.503365374</v>
      </c>
      <c r="H12" s="11">
        <v>18704</v>
      </c>
      <c r="I12" s="14">
        <v>4385.428467510098</v>
      </c>
      <c r="J12" s="11">
        <v>6192</v>
      </c>
      <c r="K12" s="15">
        <v>0.33105218135158254</v>
      </c>
      <c r="L12" s="11">
        <v>1147</v>
      </c>
      <c r="M12" s="15">
        <v>6.1323781009409752E-2</v>
      </c>
      <c r="N12" s="11">
        <v>347</v>
      </c>
      <c r="O12" s="15">
        <v>1.8552181351582549E-2</v>
      </c>
      <c r="P12" s="11">
        <v>303</v>
      </c>
      <c r="Q12" s="15">
        <v>1.6199743370402052E-2</v>
      </c>
      <c r="R12" s="11">
        <v>7.53</v>
      </c>
      <c r="S12" s="11">
        <v>9996</v>
      </c>
      <c r="T12" s="11">
        <v>4326</v>
      </c>
      <c r="U12" s="16">
        <v>4.3236245954692558</v>
      </c>
      <c r="V12" s="14">
        <v>1.1095700416000001</v>
      </c>
      <c r="W12" s="14">
        <v>0.78831439830000005</v>
      </c>
      <c r="X12" s="14">
        <v>7.8690807799</v>
      </c>
      <c r="Y12" s="11">
        <v>1.24</v>
      </c>
      <c r="Z12" s="11">
        <v>6895</v>
      </c>
      <c r="AA12" s="15">
        <v>0.36863772455089822</v>
      </c>
      <c r="AB12" s="11">
        <v>6692</v>
      </c>
      <c r="AC12" s="15">
        <v>0.97055837563451774</v>
      </c>
      <c r="AD12" s="15">
        <v>2.9441624365482255E-2</v>
      </c>
      <c r="AE12" s="11">
        <v>203</v>
      </c>
      <c r="AF12"/>
    </row>
    <row r="13" spans="1:32" s="11" customFormat="1" x14ac:dyDescent="0.25">
      <c r="A13" s="11" t="s">
        <v>403</v>
      </c>
      <c r="B13" s="12" t="s">
        <v>240</v>
      </c>
      <c r="C13" s="11" t="s">
        <v>45</v>
      </c>
      <c r="D13" s="12" t="s">
        <v>285</v>
      </c>
      <c r="E13" s="11" t="s">
        <v>94</v>
      </c>
      <c r="F13" s="13">
        <v>2.00507070929</v>
      </c>
      <c r="G13" s="13">
        <v>200.50707092899998</v>
      </c>
      <c r="H13" s="11">
        <v>3654</v>
      </c>
      <c r="I13" s="14">
        <v>1822.3796213620265</v>
      </c>
      <c r="J13" s="11">
        <v>1109</v>
      </c>
      <c r="K13" s="15">
        <v>0.30350301039956212</v>
      </c>
      <c r="L13" s="11">
        <v>340</v>
      </c>
      <c r="M13" s="15">
        <v>9.3048713738368913E-2</v>
      </c>
      <c r="N13" s="11">
        <v>26</v>
      </c>
      <c r="O13" s="15">
        <v>7.1154898741105635E-3</v>
      </c>
      <c r="P13" s="11">
        <v>37</v>
      </c>
      <c r="Q13" s="15">
        <v>1.0125889436234263E-2</v>
      </c>
      <c r="R13" s="11">
        <v>6.61</v>
      </c>
      <c r="S13" s="11">
        <v>2510</v>
      </c>
      <c r="T13" s="11">
        <v>945</v>
      </c>
      <c r="U13" s="16">
        <v>3.8666666666666667</v>
      </c>
      <c r="V13" s="14">
        <v>3.0687830688000002</v>
      </c>
      <c r="W13" s="14">
        <v>0.42328042329999999</v>
      </c>
      <c r="X13" s="14">
        <v>2.1186440678</v>
      </c>
      <c r="Y13" s="11">
        <v>1.18</v>
      </c>
      <c r="Z13" s="11">
        <v>1329</v>
      </c>
      <c r="AA13" s="15">
        <v>0.36371100164203612</v>
      </c>
      <c r="AB13" s="11">
        <v>1324</v>
      </c>
      <c r="AC13" s="15">
        <v>0.99623777276147474</v>
      </c>
      <c r="AD13" s="15">
        <v>3.762227238525262E-3</v>
      </c>
      <c r="AE13" s="11">
        <v>5</v>
      </c>
      <c r="AF13"/>
    </row>
    <row r="14" spans="1:32" s="11" customFormat="1" x14ac:dyDescent="0.25">
      <c r="A14" s="11" t="s">
        <v>403</v>
      </c>
      <c r="B14" s="12" t="s">
        <v>348</v>
      </c>
      <c r="C14" s="11" t="s">
        <v>163</v>
      </c>
      <c r="D14" s="12" t="s">
        <v>198</v>
      </c>
      <c r="E14" s="11" t="s">
        <v>163</v>
      </c>
      <c r="F14" s="13">
        <v>0.87891814448700001</v>
      </c>
      <c r="G14" s="13">
        <v>87.891814448699989</v>
      </c>
      <c r="H14" s="11">
        <v>1044</v>
      </c>
      <c r="I14" s="14">
        <v>1187.8239248426867</v>
      </c>
      <c r="J14" s="11">
        <v>343</v>
      </c>
      <c r="K14" s="15">
        <v>0.32854406130268199</v>
      </c>
      <c r="L14" s="11">
        <v>96</v>
      </c>
      <c r="M14" s="15">
        <v>9.1954022988505746E-2</v>
      </c>
      <c r="N14" s="11">
        <v>16</v>
      </c>
      <c r="O14" s="15">
        <v>1.532567049808429E-2</v>
      </c>
      <c r="P14" s="11">
        <v>21</v>
      </c>
      <c r="Q14" s="15">
        <v>2.0114942528735632E-2</v>
      </c>
      <c r="R14" s="11">
        <v>8.3699999999999992</v>
      </c>
      <c r="S14" s="11">
        <v>352</v>
      </c>
      <c r="T14" s="11">
        <v>232</v>
      </c>
      <c r="U14" s="16">
        <v>4.5</v>
      </c>
      <c r="V14" s="14">
        <v>1.724137931</v>
      </c>
      <c r="W14" s="14">
        <v>1.3274336282999999</v>
      </c>
      <c r="X14" s="14">
        <v>0.8771929825</v>
      </c>
      <c r="Y14" s="11">
        <v>1.28</v>
      </c>
      <c r="Z14" s="11">
        <v>345</v>
      </c>
      <c r="AA14" s="15">
        <v>0.33045977011494254</v>
      </c>
      <c r="AB14" s="11">
        <v>338</v>
      </c>
      <c r="AC14" s="15">
        <v>0.97971014492753628</v>
      </c>
      <c r="AD14" s="15">
        <v>2.0289855072463725E-2</v>
      </c>
      <c r="AE14" s="11">
        <v>7</v>
      </c>
      <c r="AF14"/>
    </row>
    <row r="15" spans="1:32" s="11" customFormat="1" x14ac:dyDescent="0.25">
      <c r="A15" s="11" t="s">
        <v>403</v>
      </c>
      <c r="B15" s="12" t="s">
        <v>371</v>
      </c>
      <c r="C15" s="11" t="s">
        <v>188</v>
      </c>
      <c r="D15" s="12" t="s">
        <v>198</v>
      </c>
      <c r="E15" s="11" t="s">
        <v>188</v>
      </c>
      <c r="F15" s="13">
        <v>0.394298545108</v>
      </c>
      <c r="G15" s="13">
        <v>39.429854510799998</v>
      </c>
      <c r="H15" s="11">
        <v>1580</v>
      </c>
      <c r="I15" s="14">
        <v>4007.1159774815592</v>
      </c>
      <c r="J15" s="11">
        <v>483</v>
      </c>
      <c r="K15" s="15">
        <v>0.30569620253164559</v>
      </c>
      <c r="L15" s="11">
        <v>168</v>
      </c>
      <c r="M15" s="15">
        <v>0.10632911392405063</v>
      </c>
      <c r="N15" s="11">
        <v>2</v>
      </c>
      <c r="O15" s="15">
        <v>1.2658227848101266E-3</v>
      </c>
      <c r="P15" s="11">
        <v>29</v>
      </c>
      <c r="Q15" s="15">
        <v>1.8354430379746836E-2</v>
      </c>
      <c r="R15" s="11">
        <v>8.09</v>
      </c>
      <c r="S15" s="11">
        <v>290</v>
      </c>
      <c r="T15" s="11">
        <v>336</v>
      </c>
      <c r="U15" s="16">
        <v>4.7023809523809526</v>
      </c>
      <c r="V15" s="14">
        <v>7.7380952380999997</v>
      </c>
      <c r="W15" s="14">
        <v>0</v>
      </c>
      <c r="X15" s="14">
        <v>8.6826347305000002</v>
      </c>
      <c r="Y15" s="11">
        <v>1.45</v>
      </c>
      <c r="Z15" s="11">
        <v>540</v>
      </c>
      <c r="AA15" s="15">
        <v>0.34177215189873417</v>
      </c>
      <c r="AB15" s="11">
        <v>500</v>
      </c>
      <c r="AC15" s="15">
        <v>0.92592592592592593</v>
      </c>
      <c r="AD15" s="15">
        <v>7.407407407407407E-2</v>
      </c>
      <c r="AE15" s="11">
        <v>40</v>
      </c>
      <c r="AF15"/>
    </row>
    <row r="16" spans="1:32" s="11" customFormat="1" x14ac:dyDescent="0.25">
      <c r="A16" s="11" t="s">
        <v>403</v>
      </c>
      <c r="B16" s="12" t="s">
        <v>230</v>
      </c>
      <c r="C16" s="11" t="s">
        <v>36</v>
      </c>
      <c r="D16" s="12" t="s">
        <v>198</v>
      </c>
      <c r="E16" s="11" t="s">
        <v>35</v>
      </c>
      <c r="F16" s="13">
        <v>4.9760921376099994</v>
      </c>
      <c r="G16" s="13">
        <v>497.60921376099998</v>
      </c>
      <c r="H16" s="11">
        <v>23755</v>
      </c>
      <c r="I16" s="14">
        <v>4773.8263969142354</v>
      </c>
      <c r="J16" s="11">
        <v>8067</v>
      </c>
      <c r="K16" s="15">
        <v>0.33959166491264997</v>
      </c>
      <c r="L16" s="11">
        <v>1591</v>
      </c>
      <c r="M16" s="15">
        <v>6.6975373605556721E-2</v>
      </c>
      <c r="N16" s="11">
        <v>336</v>
      </c>
      <c r="O16" s="15">
        <v>1.4144390654599031E-2</v>
      </c>
      <c r="P16" s="11">
        <v>653</v>
      </c>
      <c r="Q16" s="15">
        <v>2.7488949694801094E-2</v>
      </c>
      <c r="R16" s="11">
        <v>7.7</v>
      </c>
      <c r="S16" s="11">
        <v>6322</v>
      </c>
      <c r="T16" s="11">
        <v>5409</v>
      </c>
      <c r="U16" s="16">
        <v>4.3917544832686266</v>
      </c>
      <c r="V16" s="14">
        <v>1.1832131632</v>
      </c>
      <c r="W16" s="14">
        <v>0.50157904509999995</v>
      </c>
      <c r="X16" s="14">
        <v>5.9020044543000001</v>
      </c>
      <c r="Y16" s="11">
        <v>1.27</v>
      </c>
      <c r="Z16" s="11">
        <v>8955</v>
      </c>
      <c r="AA16" s="15">
        <v>0.37697326878551884</v>
      </c>
      <c r="AB16" s="11">
        <v>8594</v>
      </c>
      <c r="AC16" s="15">
        <v>0.95968732551647129</v>
      </c>
      <c r="AD16" s="15">
        <v>4.031267448352871E-2</v>
      </c>
      <c r="AE16" s="11">
        <v>361</v>
      </c>
      <c r="AF16"/>
    </row>
    <row r="17" spans="1:32" s="11" customFormat="1" x14ac:dyDescent="0.25">
      <c r="A17" s="11" t="s">
        <v>403</v>
      </c>
      <c r="B17" s="12" t="s">
        <v>346</v>
      </c>
      <c r="C17" s="11" t="s">
        <v>161</v>
      </c>
      <c r="D17" s="12" t="s">
        <v>198</v>
      </c>
      <c r="E17" s="11" t="s">
        <v>160</v>
      </c>
      <c r="F17" s="13">
        <v>0.91592649071599996</v>
      </c>
      <c r="G17" s="13">
        <v>91.592649071599993</v>
      </c>
      <c r="H17" s="11">
        <v>1436</v>
      </c>
      <c r="I17" s="14">
        <v>1567.811406871142</v>
      </c>
      <c r="J17" s="11">
        <v>507</v>
      </c>
      <c r="K17" s="15">
        <v>0.35306406685236769</v>
      </c>
      <c r="L17" s="11">
        <v>116</v>
      </c>
      <c r="M17" s="15">
        <v>8.0779944289693595E-2</v>
      </c>
      <c r="N17" s="11">
        <v>7</v>
      </c>
      <c r="O17" s="15">
        <v>4.8746518105849583E-3</v>
      </c>
      <c r="P17" s="11">
        <v>49</v>
      </c>
      <c r="Q17" s="15">
        <v>3.4122562674094706E-2</v>
      </c>
      <c r="R17" s="11">
        <v>8.31</v>
      </c>
      <c r="S17" s="11">
        <v>269</v>
      </c>
      <c r="T17" s="11">
        <v>309</v>
      </c>
      <c r="U17" s="16">
        <v>4.6472491909385116</v>
      </c>
      <c r="V17" s="14">
        <v>0.64724919089999999</v>
      </c>
      <c r="W17" s="14">
        <v>0.64935064939999998</v>
      </c>
      <c r="X17" s="14">
        <v>71.197411003200003</v>
      </c>
      <c r="Y17" s="11">
        <v>1.1100000000000001</v>
      </c>
      <c r="Z17" s="11">
        <v>415</v>
      </c>
      <c r="AA17" s="15">
        <v>0.28899721448467969</v>
      </c>
      <c r="AB17" s="11">
        <v>413</v>
      </c>
      <c r="AC17" s="15">
        <v>0.99518072289156623</v>
      </c>
      <c r="AD17" s="15">
        <v>4.8192771084337727E-3</v>
      </c>
      <c r="AE17" s="11">
        <v>2</v>
      </c>
      <c r="AF17"/>
    </row>
    <row r="18" spans="1:32" s="11" customFormat="1" x14ac:dyDescent="0.25">
      <c r="A18" s="11" t="s">
        <v>403</v>
      </c>
      <c r="B18" s="12" t="s">
        <v>336</v>
      </c>
      <c r="C18" s="11" t="s">
        <v>147</v>
      </c>
      <c r="D18" s="12" t="s">
        <v>198</v>
      </c>
      <c r="E18" s="11" t="s">
        <v>147</v>
      </c>
      <c r="F18" s="13">
        <v>1.08132216501</v>
      </c>
      <c r="G18" s="13">
        <v>108.13221650100002</v>
      </c>
      <c r="H18" s="11">
        <v>3400</v>
      </c>
      <c r="I18" s="14">
        <v>3144.2988130818135</v>
      </c>
      <c r="J18" s="11">
        <v>1125</v>
      </c>
      <c r="K18" s="15">
        <v>0.33088235294117646</v>
      </c>
      <c r="L18" s="11">
        <v>248</v>
      </c>
      <c r="M18" s="15">
        <v>7.2941176470588232E-2</v>
      </c>
      <c r="N18" s="11">
        <v>8</v>
      </c>
      <c r="O18" s="15">
        <v>2.352941176470588E-3</v>
      </c>
      <c r="P18" s="11">
        <v>7</v>
      </c>
      <c r="Q18" s="15">
        <v>2.0588235294117649E-3</v>
      </c>
      <c r="R18" s="11">
        <v>7.5</v>
      </c>
      <c r="S18" s="11">
        <v>607</v>
      </c>
      <c r="T18" s="11">
        <v>752</v>
      </c>
      <c r="U18" s="16">
        <v>4.5212765957446805</v>
      </c>
      <c r="V18" s="14">
        <v>1.0638297872</v>
      </c>
      <c r="W18" s="14">
        <v>1.0695187166</v>
      </c>
      <c r="X18" s="14">
        <v>0.53475935829999999</v>
      </c>
      <c r="Y18" s="11">
        <v>1.38</v>
      </c>
      <c r="Z18" s="11">
        <v>1098</v>
      </c>
      <c r="AA18" s="15">
        <v>0.32294117647058823</v>
      </c>
      <c r="AB18" s="11">
        <v>1097</v>
      </c>
      <c r="AC18" s="15">
        <v>0.99908925318761388</v>
      </c>
      <c r="AD18" s="15">
        <v>9.1074681238612065E-4</v>
      </c>
      <c r="AE18" s="11">
        <v>1</v>
      </c>
      <c r="AF18"/>
    </row>
  </sheetData>
  <mergeCells count="3">
    <mergeCell ref="A4:E4"/>
    <mergeCell ref="A3:E3"/>
    <mergeCell ref="A5:E5"/>
  </mergeCells>
  <hyperlinks>
    <hyperlink ref="A1" location="Portada!C22" display="Regresar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opLeftCell="N1" workbookViewId="0">
      <selection activeCell="AF1" sqref="AF1:AF1048576"/>
    </sheetView>
  </sheetViews>
  <sheetFormatPr baseColWidth="10" defaultRowHeight="15" x14ac:dyDescent="0.25"/>
  <cols>
    <col min="1" max="1" width="24.5703125" customWidth="1"/>
    <col min="6" max="7" width="11.5703125" bestFit="1" customWidth="1"/>
    <col min="8" max="8" width="11.7109375" bestFit="1" customWidth="1"/>
    <col min="9" max="31" width="11.5703125" bestFit="1" customWidth="1"/>
  </cols>
  <sheetData>
    <row r="1" spans="1:32" ht="21" x14ac:dyDescent="0.35">
      <c r="A1" s="56" t="s">
        <v>452</v>
      </c>
    </row>
    <row r="2" spans="1:32" s="5" customFormat="1" ht="115.5" customHeight="1" x14ac:dyDescent="0.25">
      <c r="A2" s="28" t="s">
        <v>398</v>
      </c>
      <c r="B2" s="29" t="s">
        <v>378</v>
      </c>
      <c r="C2" s="30" t="s">
        <v>379</v>
      </c>
      <c r="D2" s="29" t="s">
        <v>380</v>
      </c>
      <c r="E2" s="30" t="s">
        <v>382</v>
      </c>
      <c r="F2" s="9" t="s">
        <v>424</v>
      </c>
      <c r="G2" s="9" t="s">
        <v>381</v>
      </c>
      <c r="H2" s="9" t="s">
        <v>454</v>
      </c>
      <c r="I2" s="9" t="s">
        <v>414</v>
      </c>
      <c r="J2" s="9" t="s">
        <v>417</v>
      </c>
      <c r="K2" s="9" t="s">
        <v>416</v>
      </c>
      <c r="L2" s="9" t="s">
        <v>455</v>
      </c>
      <c r="M2" s="9" t="s">
        <v>460</v>
      </c>
      <c r="N2" s="9" t="s">
        <v>456</v>
      </c>
      <c r="O2" s="9" t="s">
        <v>457</v>
      </c>
      <c r="P2" s="9" t="s">
        <v>458</v>
      </c>
      <c r="Q2" s="9" t="s">
        <v>459</v>
      </c>
      <c r="R2" s="9" t="s">
        <v>387</v>
      </c>
      <c r="S2" s="9" t="s">
        <v>461</v>
      </c>
      <c r="T2" s="9" t="s">
        <v>389</v>
      </c>
      <c r="U2" s="9" t="s">
        <v>420</v>
      </c>
      <c r="V2" s="9" t="s">
        <v>462</v>
      </c>
      <c r="W2" s="9" t="s">
        <v>463</v>
      </c>
      <c r="X2" s="9" t="s">
        <v>464</v>
      </c>
      <c r="Y2" s="9" t="s">
        <v>465</v>
      </c>
      <c r="Z2" s="9" t="s">
        <v>394</v>
      </c>
      <c r="AA2" s="9" t="s">
        <v>421</v>
      </c>
      <c r="AB2" s="9" t="s">
        <v>466</v>
      </c>
      <c r="AC2" s="9" t="s">
        <v>422</v>
      </c>
      <c r="AD2" s="9" t="s">
        <v>423</v>
      </c>
      <c r="AE2" s="9" t="s">
        <v>467</v>
      </c>
    </row>
    <row r="3" spans="1:32" s="1" customFormat="1" x14ac:dyDescent="0.25">
      <c r="A3" s="63" t="s">
        <v>425</v>
      </c>
      <c r="B3" s="64"/>
      <c r="C3" s="64"/>
      <c r="D3" s="64"/>
      <c r="E3" s="65"/>
      <c r="F3" s="37">
        <v>787.0944535460186</v>
      </c>
      <c r="G3" s="37">
        <v>78709.445354601936</v>
      </c>
      <c r="H3" s="37">
        <v>2342617</v>
      </c>
      <c r="I3" s="38">
        <v>2976.2844718903048</v>
      </c>
      <c r="J3" s="37">
        <v>730730</v>
      </c>
      <c r="K3" s="39">
        <v>0.31192892393421545</v>
      </c>
      <c r="L3" s="37">
        <v>177305</v>
      </c>
      <c r="M3" s="39">
        <v>7.5686721303567767E-2</v>
      </c>
      <c r="N3" s="37">
        <v>111504</v>
      </c>
      <c r="O3" s="39">
        <v>4.7598049531784328E-2</v>
      </c>
      <c r="P3" s="37">
        <v>372106</v>
      </c>
      <c r="Q3" s="39">
        <v>0.15884201301365097</v>
      </c>
      <c r="R3" s="37">
        <v>6.570957446808511</v>
      </c>
      <c r="S3" s="37">
        <v>931817</v>
      </c>
      <c r="T3" s="37">
        <v>573877</v>
      </c>
      <c r="U3" s="40">
        <v>4.0820890190755161</v>
      </c>
      <c r="V3" s="37">
        <v>3.9578793423936163</v>
      </c>
      <c r="W3" s="37">
        <v>1.46</v>
      </c>
      <c r="X3" s="37">
        <v>18.117301669648931</v>
      </c>
      <c r="Y3" s="37">
        <v>1.4606914893617018</v>
      </c>
      <c r="Z3" s="37">
        <v>915531</v>
      </c>
      <c r="AA3" s="39">
        <v>0.3908154854165235</v>
      </c>
      <c r="AB3" s="37">
        <v>889138</v>
      </c>
      <c r="AC3" s="39">
        <v>0.97117192099448302</v>
      </c>
      <c r="AD3" s="39">
        <v>2.8828079005516982E-2</v>
      </c>
      <c r="AE3" s="37">
        <v>26393</v>
      </c>
    </row>
    <row r="4" spans="1:32" s="35" customFormat="1" ht="23.25" customHeight="1" x14ac:dyDescent="0.25">
      <c r="A4" s="69" t="s">
        <v>426</v>
      </c>
      <c r="B4" s="69"/>
      <c r="C4" s="69"/>
      <c r="D4" s="69"/>
      <c r="E4" s="70"/>
      <c r="F4" s="32">
        <f>(F5/F3)</f>
        <v>3.2060301460267664E-2</v>
      </c>
      <c r="G4" s="32">
        <f>(G5/G3)</f>
        <v>3.2060301460267643E-2</v>
      </c>
      <c r="H4" s="32">
        <f>(H5/H3)</f>
        <v>3.1661172099408483E-2</v>
      </c>
      <c r="I4" s="33">
        <f>(I3-I5)</f>
        <v>920.67007271144666</v>
      </c>
      <c r="J4" s="32">
        <f>(J5/J3)</f>
        <v>3.9784872661584987E-2</v>
      </c>
      <c r="K4" s="34"/>
      <c r="L4" s="32">
        <f>(L5/L3)</f>
        <v>1.9294436141112772E-2</v>
      </c>
      <c r="M4" s="32"/>
      <c r="N4" s="32">
        <f>(N5/N3)</f>
        <v>1.6492681876883339E-2</v>
      </c>
      <c r="O4" s="32"/>
      <c r="P4" s="32">
        <f>(P5/P3)</f>
        <v>0.14420890821432603</v>
      </c>
      <c r="Q4" s="32"/>
      <c r="R4" s="32">
        <f>(R5/R3)</f>
        <v>0.72526938795334539</v>
      </c>
      <c r="S4" s="32">
        <f>(S5/S3)</f>
        <v>4.0986588568356234E-2</v>
      </c>
      <c r="T4" s="32">
        <f>(T5/T3)</f>
        <v>2.6859414125326508E-2</v>
      </c>
      <c r="U4" s="32"/>
      <c r="V4" s="32"/>
      <c r="W4" s="32"/>
      <c r="X4" s="32"/>
      <c r="Y4" s="32"/>
      <c r="Z4" s="32">
        <f>(Z5/Z3)</f>
        <v>2.540711346748499E-2</v>
      </c>
      <c r="AA4" s="32"/>
      <c r="AB4" s="32">
        <f>(AB5/AB3)</f>
        <v>2.5502228000602832E-2</v>
      </c>
      <c r="AC4" s="32"/>
      <c r="AD4" s="32"/>
      <c r="AE4" s="32">
        <f>(AE5/AE3)</f>
        <v>2.2202856818095706E-2</v>
      </c>
    </row>
    <row r="5" spans="1:32" s="1" customFormat="1" ht="26.25" customHeight="1" x14ac:dyDescent="0.25">
      <c r="A5" s="66" t="s">
        <v>427</v>
      </c>
      <c r="B5" s="67"/>
      <c r="C5" s="67"/>
      <c r="D5" s="67"/>
      <c r="E5" s="68"/>
      <c r="F5" s="3">
        <f>SUM(F6:F12)</f>
        <v>25.234485458389997</v>
      </c>
      <c r="G5" s="3">
        <f t="shared" ref="G5:AE5" si="0">SUM(G6:G12)</f>
        <v>2523.4485458390004</v>
      </c>
      <c r="H5" s="4">
        <f t="shared" si="0"/>
        <v>74170</v>
      </c>
      <c r="I5" s="4">
        <f>SUM(I6:I12)/7</f>
        <v>2055.6143991788581</v>
      </c>
      <c r="J5" s="4">
        <f t="shared" si="0"/>
        <v>29072</v>
      </c>
      <c r="K5" s="4">
        <f>SUM(K6:K12)/7*100</f>
        <v>35.45881318280756</v>
      </c>
      <c r="L5" s="4">
        <f t="shared" si="0"/>
        <v>3421</v>
      </c>
      <c r="M5" s="4">
        <f>SUM(M6:M12)/7*100</f>
        <v>4.1881689763686962</v>
      </c>
      <c r="N5" s="4">
        <f t="shared" si="0"/>
        <v>1839</v>
      </c>
      <c r="O5" s="4">
        <f>SUM(O6:O12)/7*100</f>
        <v>0.98454288219253283</v>
      </c>
      <c r="P5" s="4">
        <f t="shared" si="0"/>
        <v>53661</v>
      </c>
      <c r="Q5" s="4">
        <f>SUM(Q6:Q12)/7*100</f>
        <v>73.988718678228636</v>
      </c>
      <c r="R5" s="4">
        <f>SUM(R6:R12)/7</f>
        <v>4.765714285714286</v>
      </c>
      <c r="S5" s="4">
        <f t="shared" si="0"/>
        <v>38192</v>
      </c>
      <c r="T5" s="4">
        <f t="shared" si="0"/>
        <v>15414</v>
      </c>
      <c r="U5" s="4">
        <f>SUM(U6:U12)/7</f>
        <v>4.3730114107714746</v>
      </c>
      <c r="V5" s="4">
        <f>SUM(V6:V12)/7</f>
        <v>5.1427455647428575</v>
      </c>
      <c r="W5" s="4">
        <f>SUM(W6:W12)/7</f>
        <v>2.3222038967</v>
      </c>
      <c r="X5" s="4">
        <f>SUM(X6:X12)/7</f>
        <v>2.1735486021142858</v>
      </c>
      <c r="Y5" s="4">
        <f>SUM(Y6:Y12)/7</f>
        <v>1.4714285714285713</v>
      </c>
      <c r="Z5" s="4">
        <f t="shared" si="0"/>
        <v>23261</v>
      </c>
      <c r="AA5" s="4">
        <f>SUM(AA6:AA12)/7*100</f>
        <v>24.142125469214331</v>
      </c>
      <c r="AB5" s="4">
        <f t="shared" si="0"/>
        <v>22675</v>
      </c>
      <c r="AC5" s="4">
        <f>SUM(AC6:AC12)/7*100</f>
        <v>84.610115327837676</v>
      </c>
      <c r="AD5" s="4">
        <f>SUM(AD6:AD12)/7*100</f>
        <v>1.1041703864480414</v>
      </c>
      <c r="AE5" s="4">
        <f t="shared" si="0"/>
        <v>586</v>
      </c>
    </row>
    <row r="6" spans="1:32" s="11" customFormat="1" x14ac:dyDescent="0.25">
      <c r="A6" s="11" t="s">
        <v>401</v>
      </c>
      <c r="B6" s="12" t="s">
        <v>232</v>
      </c>
      <c r="C6" s="11" t="s">
        <v>38</v>
      </c>
      <c r="D6" s="12" t="s">
        <v>198</v>
      </c>
      <c r="E6" s="11" t="s">
        <v>38</v>
      </c>
      <c r="F6" s="13">
        <v>4.5873797943500003</v>
      </c>
      <c r="G6" s="13">
        <v>458.737979435</v>
      </c>
      <c r="H6" s="11">
        <v>9200</v>
      </c>
      <c r="I6" s="14">
        <v>2005.5021411854948</v>
      </c>
      <c r="J6" s="11">
        <v>3347</v>
      </c>
      <c r="K6" s="15">
        <v>0.36380434782608695</v>
      </c>
      <c r="L6" s="11">
        <v>541</v>
      </c>
      <c r="M6" s="15">
        <v>5.8804347826086956E-2</v>
      </c>
      <c r="N6" s="11">
        <v>282</v>
      </c>
      <c r="O6" s="15">
        <v>3.0652173913043479E-2</v>
      </c>
      <c r="P6" s="11">
        <v>5540</v>
      </c>
      <c r="Q6" s="15">
        <v>0.60217391304347823</v>
      </c>
      <c r="R6" s="11">
        <v>6.25</v>
      </c>
      <c r="S6" s="11">
        <v>5961</v>
      </c>
      <c r="T6" s="11">
        <v>2020</v>
      </c>
      <c r="U6" s="16">
        <v>4.5544554455445541</v>
      </c>
      <c r="V6" s="14">
        <v>4.6534653465</v>
      </c>
      <c r="W6" s="14">
        <v>2.2421524663999999</v>
      </c>
      <c r="X6" s="14">
        <v>3.4791252484999999</v>
      </c>
      <c r="Y6" s="11">
        <v>1.22</v>
      </c>
      <c r="Z6" s="11">
        <v>3032</v>
      </c>
      <c r="AA6" s="15">
        <v>0.32956521739130434</v>
      </c>
      <c r="AB6" s="11">
        <v>2938</v>
      </c>
      <c r="AC6" s="15">
        <v>0.96899736147757254</v>
      </c>
      <c r="AD6" s="15">
        <v>3.1002638522427461E-2</v>
      </c>
      <c r="AE6" s="11">
        <v>94</v>
      </c>
      <c r="AF6"/>
    </row>
    <row r="7" spans="1:32" s="11" customFormat="1" x14ac:dyDescent="0.25">
      <c r="A7" s="11" t="s">
        <v>401</v>
      </c>
      <c r="B7" s="12" t="s">
        <v>215</v>
      </c>
      <c r="C7" s="11" t="s">
        <v>20</v>
      </c>
      <c r="D7" s="12" t="s">
        <v>198</v>
      </c>
      <c r="E7" s="11" t="s">
        <v>20</v>
      </c>
      <c r="F7" s="13">
        <v>8.7941100975299999</v>
      </c>
      <c r="G7" s="13">
        <v>879.41100975300003</v>
      </c>
      <c r="H7" s="11">
        <v>41878</v>
      </c>
      <c r="I7" s="14">
        <v>4762.0509108434144</v>
      </c>
      <c r="J7" s="11">
        <v>15486</v>
      </c>
      <c r="K7" s="15">
        <v>0.36978843306748171</v>
      </c>
      <c r="L7" s="11">
        <v>1824</v>
      </c>
      <c r="M7" s="15">
        <v>4.3555088590668131E-2</v>
      </c>
      <c r="N7" s="11">
        <v>1543</v>
      </c>
      <c r="O7" s="15">
        <v>3.6845121543531208E-2</v>
      </c>
      <c r="P7" s="11">
        <v>25189</v>
      </c>
      <c r="Q7" s="15">
        <v>0.60148526672715985</v>
      </c>
      <c r="R7" s="11">
        <v>8.0299999999999994</v>
      </c>
      <c r="S7" s="11">
        <v>19672</v>
      </c>
      <c r="T7" s="11">
        <v>9152</v>
      </c>
      <c r="U7" s="16">
        <v>4.5758304195804191</v>
      </c>
      <c r="V7" s="14">
        <v>0.95061188809999997</v>
      </c>
      <c r="W7" s="14">
        <v>1.8971378441</v>
      </c>
      <c r="X7" s="14">
        <v>4.4198289097999996</v>
      </c>
      <c r="Y7" s="11">
        <v>1.38</v>
      </c>
      <c r="Z7" s="11">
        <v>14371</v>
      </c>
      <c r="AA7" s="15">
        <v>0.34316347485553272</v>
      </c>
      <c r="AB7" s="11">
        <v>13891</v>
      </c>
      <c r="AC7" s="15">
        <v>0.96659940157261148</v>
      </c>
      <c r="AD7" s="15">
        <v>3.3400598427388517E-2</v>
      </c>
      <c r="AE7" s="11">
        <v>480</v>
      </c>
      <c r="AF7"/>
    </row>
    <row r="8" spans="1:32" s="11" customFormat="1" x14ac:dyDescent="0.25">
      <c r="A8" s="11" t="s">
        <v>401</v>
      </c>
      <c r="B8" s="12" t="s">
        <v>215</v>
      </c>
      <c r="C8" s="11" t="s">
        <v>20</v>
      </c>
      <c r="D8" s="12" t="s">
        <v>284</v>
      </c>
      <c r="E8" s="11" t="s">
        <v>93</v>
      </c>
      <c r="F8" s="13">
        <v>2.0162208972300002</v>
      </c>
      <c r="G8" s="13">
        <v>201.62208972299999</v>
      </c>
      <c r="H8" s="11">
        <v>2884</v>
      </c>
      <c r="I8" s="14">
        <v>1430.3988238402867</v>
      </c>
      <c r="J8" s="11">
        <v>1247</v>
      </c>
      <c r="K8" s="15">
        <v>0.43238557558945906</v>
      </c>
      <c r="L8" s="11">
        <v>147</v>
      </c>
      <c r="M8" s="15">
        <v>5.0970873786407765E-2</v>
      </c>
      <c r="N8" s="11">
        <v>0</v>
      </c>
      <c r="O8" s="15">
        <v>0</v>
      </c>
      <c r="P8" s="11">
        <v>2873</v>
      </c>
      <c r="Q8" s="15">
        <v>0.99618585298196949</v>
      </c>
      <c r="R8" s="11">
        <v>5.35</v>
      </c>
      <c r="S8" s="11">
        <v>1322</v>
      </c>
      <c r="T8" s="11">
        <v>519</v>
      </c>
      <c r="U8" s="16">
        <v>5.5568400770712909</v>
      </c>
      <c r="V8" s="14">
        <v>8.2851637764999992</v>
      </c>
      <c r="W8" s="14">
        <v>4.6332046332000001</v>
      </c>
      <c r="X8" s="14">
        <v>2.8901734104000001</v>
      </c>
      <c r="Y8" s="11">
        <v>1.95</v>
      </c>
      <c r="Z8" s="11">
        <v>717</v>
      </c>
      <c r="AA8" s="15">
        <v>0.2486130374479889</v>
      </c>
      <c r="AB8" s="11">
        <v>710</v>
      </c>
      <c r="AC8" s="15">
        <v>0.99023709902370993</v>
      </c>
      <c r="AD8" s="15">
        <v>9.7629009762900676E-3</v>
      </c>
      <c r="AE8" s="11">
        <v>7</v>
      </c>
      <c r="AF8"/>
    </row>
    <row r="9" spans="1:32" s="11" customFormat="1" x14ac:dyDescent="0.25">
      <c r="A9" s="11" t="s">
        <v>401</v>
      </c>
      <c r="B9" s="12" t="s">
        <v>215</v>
      </c>
      <c r="C9" s="11" t="s">
        <v>20</v>
      </c>
      <c r="D9" s="12" t="s">
        <v>286</v>
      </c>
      <c r="E9" s="11" t="s">
        <v>95</v>
      </c>
      <c r="F9" s="13">
        <v>1.9729303711399999</v>
      </c>
      <c r="G9" s="13">
        <v>197.29303711399999</v>
      </c>
      <c r="H9" s="11">
        <v>4436</v>
      </c>
      <c r="I9" s="14">
        <v>2248.4321113860638</v>
      </c>
      <c r="J9" s="11">
        <v>2131</v>
      </c>
      <c r="K9" s="15">
        <v>0.48038773669972951</v>
      </c>
      <c r="L9" s="11">
        <v>213</v>
      </c>
      <c r="M9" s="15">
        <v>4.8016230838593327E-2</v>
      </c>
      <c r="N9" s="11">
        <v>0</v>
      </c>
      <c r="O9" s="15">
        <v>0</v>
      </c>
      <c r="P9" s="11">
        <v>4431</v>
      </c>
      <c r="Q9" s="15">
        <v>0.99887285843101892</v>
      </c>
      <c r="R9" s="11">
        <v>4.76</v>
      </c>
      <c r="S9" s="11">
        <v>2828</v>
      </c>
      <c r="T9" s="11">
        <v>858</v>
      </c>
      <c r="U9" s="16">
        <v>5.1701631701631703</v>
      </c>
      <c r="V9" s="14">
        <v>2.6806526807000002</v>
      </c>
      <c r="W9" s="14">
        <v>2.1052631579000001</v>
      </c>
      <c r="X9" s="14">
        <v>2.4618991794</v>
      </c>
      <c r="Y9" s="11">
        <v>2</v>
      </c>
      <c r="Z9" s="11">
        <v>1014</v>
      </c>
      <c r="AA9" s="15">
        <v>0.22858431018935979</v>
      </c>
      <c r="AB9" s="11">
        <v>1012</v>
      </c>
      <c r="AC9" s="15">
        <v>0.99802761341222879</v>
      </c>
      <c r="AD9" s="15">
        <v>1.9723865877712132E-3</v>
      </c>
      <c r="AE9" s="11">
        <v>2</v>
      </c>
      <c r="AF9"/>
    </row>
    <row r="10" spans="1:32" s="11" customFormat="1" x14ac:dyDescent="0.25">
      <c r="A10" s="11" t="s">
        <v>401</v>
      </c>
      <c r="B10" s="12" t="s">
        <v>215</v>
      </c>
      <c r="C10" s="11" t="s">
        <v>20</v>
      </c>
      <c r="D10" s="12" t="s">
        <v>243</v>
      </c>
      <c r="E10" s="11" t="s">
        <v>49</v>
      </c>
      <c r="F10" s="13">
        <v>4.1682035063800003</v>
      </c>
      <c r="G10" s="13">
        <v>416.82035063800004</v>
      </c>
      <c r="H10" s="11">
        <v>10588</v>
      </c>
      <c r="I10" s="14">
        <v>2540.1830749850942</v>
      </c>
      <c r="J10" s="11">
        <v>4954</v>
      </c>
      <c r="K10" s="15">
        <v>0.46788817529278426</v>
      </c>
      <c r="L10" s="11">
        <v>431</v>
      </c>
      <c r="M10" s="15">
        <v>4.0706460143558748E-2</v>
      </c>
      <c r="N10" s="11">
        <v>13</v>
      </c>
      <c r="O10" s="15">
        <v>1.2278050623347185E-3</v>
      </c>
      <c r="P10" s="11">
        <v>10504</v>
      </c>
      <c r="Q10" s="15">
        <v>0.99206649036645256</v>
      </c>
      <c r="R10" s="11">
        <v>3.95</v>
      </c>
      <c r="S10" s="11">
        <v>6445</v>
      </c>
      <c r="T10" s="11">
        <v>1803</v>
      </c>
      <c r="U10" s="16">
        <v>5.8724348308374932</v>
      </c>
      <c r="V10" s="14">
        <v>7.3765945646000004</v>
      </c>
      <c r="W10" s="14">
        <v>2.0601336303000002</v>
      </c>
      <c r="X10" s="14">
        <v>1.1123470523000001</v>
      </c>
      <c r="Y10" s="11">
        <v>2.0499999999999998</v>
      </c>
      <c r="Z10" s="11">
        <v>2601</v>
      </c>
      <c r="AA10" s="15">
        <v>0.24565545901020022</v>
      </c>
      <c r="AB10" s="11">
        <v>2598</v>
      </c>
      <c r="AC10" s="15">
        <v>0.99884659746251436</v>
      </c>
      <c r="AD10" s="15">
        <v>1.1534025374856371E-3</v>
      </c>
      <c r="AE10" s="11">
        <v>3</v>
      </c>
      <c r="AF10"/>
    </row>
    <row r="11" spans="1:32" s="11" customFormat="1" x14ac:dyDescent="0.25">
      <c r="A11" s="11" t="s">
        <v>401</v>
      </c>
      <c r="B11" s="12" t="s">
        <v>215</v>
      </c>
      <c r="C11" s="11" t="s">
        <v>20</v>
      </c>
      <c r="D11" s="12" t="s">
        <v>250</v>
      </c>
      <c r="E11" s="11" t="s">
        <v>57</v>
      </c>
      <c r="F11" s="13">
        <v>3.6956407917599998</v>
      </c>
      <c r="G11" s="13">
        <v>369.56407917600001</v>
      </c>
      <c r="H11" s="11">
        <v>5184</v>
      </c>
      <c r="I11" s="14">
        <v>1402.7337320116517</v>
      </c>
      <c r="J11" s="11">
        <v>1907</v>
      </c>
      <c r="K11" s="15">
        <v>0.36786265432098764</v>
      </c>
      <c r="L11" s="11">
        <v>265</v>
      </c>
      <c r="M11" s="15">
        <v>5.1118827160493825E-2</v>
      </c>
      <c r="N11" s="11">
        <v>1</v>
      </c>
      <c r="O11" s="15">
        <v>1.9290123456790122E-4</v>
      </c>
      <c r="P11" s="11">
        <v>5124</v>
      </c>
      <c r="Q11" s="15">
        <v>0.98842592592592593</v>
      </c>
      <c r="R11" s="11">
        <v>5.0199999999999996</v>
      </c>
      <c r="S11" s="11">
        <v>1964</v>
      </c>
      <c r="T11" s="11">
        <v>1062</v>
      </c>
      <c r="U11" s="16">
        <v>4.8813559322033901</v>
      </c>
      <c r="V11" s="14">
        <v>12.052730696799999</v>
      </c>
      <c r="W11" s="14">
        <v>3.3175355450000001</v>
      </c>
      <c r="X11" s="14">
        <v>0.85146641440000004</v>
      </c>
      <c r="Y11" s="11">
        <v>1.7</v>
      </c>
      <c r="Z11" s="11">
        <v>1526</v>
      </c>
      <c r="AA11" s="15">
        <v>0.29436728395061729</v>
      </c>
      <c r="AB11" s="11">
        <v>1526</v>
      </c>
      <c r="AC11" s="15">
        <v>1</v>
      </c>
      <c r="AD11" s="15">
        <v>0</v>
      </c>
      <c r="AE11" s="11">
        <v>0</v>
      </c>
      <c r="AF11"/>
    </row>
  </sheetData>
  <mergeCells count="3">
    <mergeCell ref="A4:E4"/>
    <mergeCell ref="A3:E3"/>
    <mergeCell ref="A5:E5"/>
  </mergeCells>
  <hyperlinks>
    <hyperlink ref="A1" location="Portada!C22" display="Regresar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opLeftCell="N1" workbookViewId="0">
      <selection activeCell="AF1" sqref="AF1:AF1048576"/>
    </sheetView>
  </sheetViews>
  <sheetFormatPr baseColWidth="10" defaultRowHeight="15" x14ac:dyDescent="0.25"/>
  <cols>
    <col min="1" max="1" width="28.140625" customWidth="1"/>
    <col min="6" max="7" width="11.5703125" bestFit="1" customWidth="1"/>
    <col min="8" max="8" width="11.7109375" bestFit="1" customWidth="1"/>
    <col min="9" max="31" width="11.5703125" bestFit="1" customWidth="1"/>
  </cols>
  <sheetData>
    <row r="1" spans="1:32" ht="21" x14ac:dyDescent="0.35">
      <c r="A1" s="56" t="s">
        <v>452</v>
      </c>
    </row>
    <row r="2" spans="1:32" s="5" customFormat="1" ht="115.5" customHeight="1" x14ac:dyDescent="0.25">
      <c r="A2" s="28" t="s">
        <v>398</v>
      </c>
      <c r="B2" s="29" t="s">
        <v>378</v>
      </c>
      <c r="C2" s="30" t="s">
        <v>379</v>
      </c>
      <c r="D2" s="29" t="s">
        <v>380</v>
      </c>
      <c r="E2" s="30" t="s">
        <v>382</v>
      </c>
      <c r="F2" s="9" t="s">
        <v>424</v>
      </c>
      <c r="G2" s="9" t="s">
        <v>381</v>
      </c>
      <c r="H2" s="9" t="s">
        <v>454</v>
      </c>
      <c r="I2" s="9" t="s">
        <v>414</v>
      </c>
      <c r="J2" s="9" t="s">
        <v>417</v>
      </c>
      <c r="K2" s="9" t="s">
        <v>416</v>
      </c>
      <c r="L2" s="9" t="s">
        <v>455</v>
      </c>
      <c r="M2" s="9" t="s">
        <v>460</v>
      </c>
      <c r="N2" s="9" t="s">
        <v>456</v>
      </c>
      <c r="O2" s="9" t="s">
        <v>457</v>
      </c>
      <c r="P2" s="9" t="s">
        <v>458</v>
      </c>
      <c r="Q2" s="9" t="s">
        <v>459</v>
      </c>
      <c r="R2" s="9" t="s">
        <v>387</v>
      </c>
      <c r="S2" s="9" t="s">
        <v>461</v>
      </c>
      <c r="T2" s="9" t="s">
        <v>389</v>
      </c>
      <c r="U2" s="9" t="s">
        <v>420</v>
      </c>
      <c r="V2" s="9" t="s">
        <v>462</v>
      </c>
      <c r="W2" s="9" t="s">
        <v>463</v>
      </c>
      <c r="X2" s="9" t="s">
        <v>464</v>
      </c>
      <c r="Y2" s="9" t="s">
        <v>465</v>
      </c>
      <c r="Z2" s="9" t="s">
        <v>394</v>
      </c>
      <c r="AA2" s="9" t="s">
        <v>421</v>
      </c>
      <c r="AB2" s="9" t="s">
        <v>466</v>
      </c>
      <c r="AC2" s="9" t="s">
        <v>422</v>
      </c>
      <c r="AD2" s="9" t="s">
        <v>423</v>
      </c>
      <c r="AE2" s="9" t="s">
        <v>467</v>
      </c>
    </row>
    <row r="3" spans="1:32" s="1" customFormat="1" x14ac:dyDescent="0.25">
      <c r="A3" s="63" t="s">
        <v>425</v>
      </c>
      <c r="B3" s="64"/>
      <c r="C3" s="64"/>
      <c r="D3" s="64"/>
      <c r="E3" s="65"/>
      <c r="F3" s="37">
        <v>787.0944535460186</v>
      </c>
      <c r="G3" s="37">
        <v>78709.445354601936</v>
      </c>
      <c r="H3" s="37">
        <v>2342617</v>
      </c>
      <c r="I3" s="38">
        <v>2976.2844718903048</v>
      </c>
      <c r="J3" s="37">
        <v>730730</v>
      </c>
      <c r="K3" s="39">
        <v>0.31192892393421545</v>
      </c>
      <c r="L3" s="37">
        <v>177305</v>
      </c>
      <c r="M3" s="39">
        <v>7.5686721303567767E-2</v>
      </c>
      <c r="N3" s="37">
        <v>111504</v>
      </c>
      <c r="O3" s="39">
        <v>4.7598049531784328E-2</v>
      </c>
      <c r="P3" s="37">
        <v>372106</v>
      </c>
      <c r="Q3" s="39">
        <v>0.15884201301365097</v>
      </c>
      <c r="R3" s="37">
        <v>6.570957446808511</v>
      </c>
      <c r="S3" s="37">
        <v>931817</v>
      </c>
      <c r="T3" s="37">
        <v>573877</v>
      </c>
      <c r="U3" s="40">
        <v>4.0820890190755161</v>
      </c>
      <c r="V3" s="37">
        <v>3.9578793423936163</v>
      </c>
      <c r="W3" s="37">
        <v>1.46</v>
      </c>
      <c r="X3" s="37">
        <v>18.117301669648931</v>
      </c>
      <c r="Y3" s="37">
        <v>1.4606914893617018</v>
      </c>
      <c r="Z3" s="37">
        <v>915531</v>
      </c>
      <c r="AA3" s="39">
        <v>0.3908154854165235</v>
      </c>
      <c r="AB3" s="37">
        <v>889138</v>
      </c>
      <c r="AC3" s="39">
        <v>0.97117192099448302</v>
      </c>
      <c r="AD3" s="39">
        <v>2.8828079005516982E-2</v>
      </c>
      <c r="AE3" s="37">
        <v>26393</v>
      </c>
    </row>
    <row r="4" spans="1:32" s="35" customFormat="1" ht="23.25" customHeight="1" x14ac:dyDescent="0.25">
      <c r="A4" s="69" t="s">
        <v>426</v>
      </c>
      <c r="B4" s="69"/>
      <c r="C4" s="69"/>
      <c r="D4" s="69"/>
      <c r="E4" s="70"/>
      <c r="F4" s="32">
        <f>(F5/F3)</f>
        <v>3.5334603437087934E-2</v>
      </c>
      <c r="G4" s="32">
        <f>(G5/G3)</f>
        <v>3.5334603437087907E-2</v>
      </c>
      <c r="H4" s="32">
        <f>(H5/H3)</f>
        <v>2.4308284282065742E-2</v>
      </c>
      <c r="I4" s="33">
        <f>(I3-I5)</f>
        <v>1811.3501929544063</v>
      </c>
      <c r="J4" s="32">
        <f>(J5/J3)</f>
        <v>2.5144718295403226E-2</v>
      </c>
      <c r="K4" s="34"/>
      <c r="L4" s="32">
        <f>(L5/L3)</f>
        <v>1.8019796396040722E-2</v>
      </c>
      <c r="M4" s="32"/>
      <c r="N4" s="32">
        <f>(N5/N3)</f>
        <v>7.1997417133017647E-2</v>
      </c>
      <c r="O4" s="32"/>
      <c r="P4" s="32">
        <f>(P5/P3)</f>
        <v>4.3818159341692961E-2</v>
      </c>
      <c r="Q4" s="32"/>
      <c r="R4" s="32">
        <f>(R5/R3)</f>
        <v>0.78788257252485705</v>
      </c>
      <c r="S4" s="32">
        <f>(S5/S3)</f>
        <v>2.8285596850025272E-2</v>
      </c>
      <c r="T4" s="32">
        <f>(T5/T3)</f>
        <v>2.5425308907657911E-2</v>
      </c>
      <c r="U4" s="32"/>
      <c r="V4" s="32"/>
      <c r="W4" s="32"/>
      <c r="X4" s="32"/>
      <c r="Y4" s="32"/>
      <c r="Z4" s="32">
        <f>(Z5/Z3)</f>
        <v>2.4012294504500667E-2</v>
      </c>
      <c r="AA4" s="32"/>
      <c r="AB4" s="32">
        <f>(AB5/AB3)</f>
        <v>2.418747146112302E-2</v>
      </c>
      <c r="AC4" s="32"/>
      <c r="AD4" s="32"/>
      <c r="AE4" s="32">
        <f>(AE5/AE3)</f>
        <v>1.8110862728753837E-2</v>
      </c>
    </row>
    <row r="5" spans="1:32" s="1" customFormat="1" ht="21.75" customHeight="1" x14ac:dyDescent="0.25">
      <c r="A5" s="66" t="s">
        <v>427</v>
      </c>
      <c r="B5" s="67"/>
      <c r="C5" s="67"/>
      <c r="D5" s="67"/>
      <c r="E5" s="68"/>
      <c r="F5" s="3">
        <f>SUM(F6:F12)</f>
        <v>27.811670383580001</v>
      </c>
      <c r="G5" s="3">
        <f t="shared" ref="G5:AE5" si="0">SUM(G6:G12)</f>
        <v>2781.1670383580004</v>
      </c>
      <c r="H5" s="4">
        <f t="shared" si="0"/>
        <v>56945</v>
      </c>
      <c r="I5" s="4">
        <f>SUM(I6:I12)/7</f>
        <v>1164.9342789358984</v>
      </c>
      <c r="J5" s="4">
        <f t="shared" si="0"/>
        <v>18374</v>
      </c>
      <c r="K5" s="4">
        <f>SUM(K6:K12)/7*100</f>
        <v>22.698558452076163</v>
      </c>
      <c r="L5" s="4">
        <f t="shared" si="0"/>
        <v>3195</v>
      </c>
      <c r="M5" s="4">
        <f>SUM(M6:M12)/7*100</f>
        <v>5.3650174459872755</v>
      </c>
      <c r="N5" s="4">
        <f t="shared" si="0"/>
        <v>8028</v>
      </c>
      <c r="O5" s="4">
        <f>SUM(O6:O12)/7*100</f>
        <v>11.675758260630362</v>
      </c>
      <c r="P5" s="4">
        <f t="shared" si="0"/>
        <v>16305</v>
      </c>
      <c r="Q5" s="4">
        <f>SUM(Q6:Q12)/7*100</f>
        <v>14.352903217740733</v>
      </c>
      <c r="R5" s="4">
        <f>SUM(R6:R12)/7</f>
        <v>5.1771428571428562</v>
      </c>
      <c r="S5" s="4">
        <f t="shared" si="0"/>
        <v>26357</v>
      </c>
      <c r="T5" s="4">
        <f t="shared" si="0"/>
        <v>14591</v>
      </c>
      <c r="U5" s="4">
        <f>SUM(U6:U12)/7</f>
        <v>2.8666286313634259</v>
      </c>
      <c r="V5" s="4">
        <f>SUM(V6:V12)/7</f>
        <v>1.9112502198714285</v>
      </c>
      <c r="W5" s="4">
        <f>SUM(W6:W12)/7</f>
        <v>0.53155444865714296</v>
      </c>
      <c r="X5" s="4">
        <f>SUM(X6:X12)/7</f>
        <v>22.505912753414286</v>
      </c>
      <c r="Y5" s="4">
        <f>SUM(Y6:Y12)/7</f>
        <v>0.98285714285714287</v>
      </c>
      <c r="Z5" s="4">
        <f t="shared" si="0"/>
        <v>21984</v>
      </c>
      <c r="AA5" s="4">
        <f>SUM(AA6:AA12)/7*100</f>
        <v>25.586555482906309</v>
      </c>
      <c r="AB5" s="4">
        <f t="shared" si="0"/>
        <v>21506</v>
      </c>
      <c r="AC5" s="4">
        <f>SUM(AC6:AC12)/7*100</f>
        <v>70.585726418874344</v>
      </c>
      <c r="AD5" s="4">
        <f>SUM(AD6:AD12)/7*100</f>
        <v>0.8428450096970892</v>
      </c>
      <c r="AE5" s="4">
        <f t="shared" si="0"/>
        <v>478</v>
      </c>
    </row>
    <row r="6" spans="1:32" s="11" customFormat="1" x14ac:dyDescent="0.25">
      <c r="A6" s="11" t="s">
        <v>409</v>
      </c>
      <c r="B6" s="12" t="s">
        <v>256</v>
      </c>
      <c r="C6" s="11" t="s">
        <v>64</v>
      </c>
      <c r="D6" s="12" t="s">
        <v>198</v>
      </c>
      <c r="E6" s="11" t="s">
        <v>64</v>
      </c>
      <c r="F6" s="13">
        <v>3.39833425477</v>
      </c>
      <c r="G6" s="13">
        <v>339.83342547699999</v>
      </c>
      <c r="H6" s="11">
        <v>2973</v>
      </c>
      <c r="I6" s="14">
        <v>874.84037093379243</v>
      </c>
      <c r="J6" s="11">
        <v>793</v>
      </c>
      <c r="K6" s="15">
        <v>0.26673393878237472</v>
      </c>
      <c r="L6" s="11">
        <v>356</v>
      </c>
      <c r="M6" s="15">
        <v>0.11974436596030945</v>
      </c>
      <c r="N6" s="11">
        <v>228</v>
      </c>
      <c r="O6" s="15">
        <v>7.6690211907164477E-2</v>
      </c>
      <c r="P6" s="11">
        <v>99</v>
      </c>
      <c r="Q6" s="15">
        <v>3.3299697275479316E-2</v>
      </c>
      <c r="R6" s="11">
        <v>8.49</v>
      </c>
      <c r="S6" s="11">
        <v>963</v>
      </c>
      <c r="T6" s="11">
        <v>801</v>
      </c>
      <c r="U6" s="16">
        <v>3.7116104868913857</v>
      </c>
      <c r="V6" s="14">
        <v>2.6217228464</v>
      </c>
      <c r="W6" s="14">
        <v>0</v>
      </c>
      <c r="X6" s="14">
        <v>5.1833122630000004</v>
      </c>
      <c r="Y6" s="11">
        <v>1.28</v>
      </c>
      <c r="Z6" s="11">
        <v>1139</v>
      </c>
      <c r="AA6" s="15">
        <v>0.38311469895728223</v>
      </c>
      <c r="AB6" s="11">
        <v>1132</v>
      </c>
      <c r="AC6" s="15">
        <v>0.99385425812115891</v>
      </c>
      <c r="AD6" s="15">
        <v>6.1457418788410934E-3</v>
      </c>
      <c r="AE6" s="11">
        <v>7</v>
      </c>
      <c r="AF6"/>
    </row>
    <row r="7" spans="1:32" s="11" customFormat="1" x14ac:dyDescent="0.25">
      <c r="A7" s="11" t="s">
        <v>409</v>
      </c>
      <c r="B7" s="12" t="s">
        <v>315</v>
      </c>
      <c r="C7" s="11" t="s">
        <v>124</v>
      </c>
      <c r="D7" s="12" t="s">
        <v>198</v>
      </c>
      <c r="E7" s="11" t="s">
        <v>124</v>
      </c>
      <c r="F7" s="13">
        <v>1.4678349899800001</v>
      </c>
      <c r="G7" s="13">
        <v>146.783498998</v>
      </c>
      <c r="H7" s="11">
        <v>2032</v>
      </c>
      <c r="I7" s="14">
        <v>1384.3517928590099</v>
      </c>
      <c r="J7" s="11">
        <v>549</v>
      </c>
      <c r="K7" s="15">
        <v>0.27017716535433073</v>
      </c>
      <c r="L7" s="11">
        <v>201</v>
      </c>
      <c r="M7" s="15">
        <v>9.8917322834645674E-2</v>
      </c>
      <c r="N7" s="11">
        <v>488</v>
      </c>
      <c r="O7" s="15">
        <v>0.24015748031496062</v>
      </c>
      <c r="P7" s="11">
        <v>34</v>
      </c>
      <c r="Q7" s="15">
        <v>1.6732283464566931E-2</v>
      </c>
      <c r="R7" s="11">
        <v>7.42</v>
      </c>
      <c r="S7" s="11">
        <v>526</v>
      </c>
      <c r="T7" s="11">
        <v>587</v>
      </c>
      <c r="U7" s="16">
        <v>3.4616695059625213</v>
      </c>
      <c r="V7" s="14">
        <v>0.68143100509999999</v>
      </c>
      <c r="W7" s="14">
        <v>0.51369863010000005</v>
      </c>
      <c r="X7" s="14">
        <v>0.85324232079999995</v>
      </c>
      <c r="Y7" s="11">
        <v>1.26</v>
      </c>
      <c r="Z7" s="11">
        <v>737</v>
      </c>
      <c r="AA7" s="15">
        <v>0.36269685039370081</v>
      </c>
      <c r="AB7" s="11">
        <v>730</v>
      </c>
      <c r="AC7" s="15">
        <v>0.99050203527815472</v>
      </c>
      <c r="AD7" s="15">
        <v>9.4979647218452756E-3</v>
      </c>
      <c r="AE7" s="11">
        <v>7</v>
      </c>
      <c r="AF7"/>
    </row>
    <row r="8" spans="1:32" s="11" customFormat="1" x14ac:dyDescent="0.25">
      <c r="A8" s="11" t="s">
        <v>409</v>
      </c>
      <c r="B8" s="12" t="s">
        <v>202</v>
      </c>
      <c r="C8" s="11" t="s">
        <v>6</v>
      </c>
      <c r="D8" s="12" t="s">
        <v>198</v>
      </c>
      <c r="E8" s="11" t="s">
        <v>6</v>
      </c>
      <c r="F8" s="13">
        <v>18.3355793952</v>
      </c>
      <c r="G8" s="13">
        <v>1833.55793952</v>
      </c>
      <c r="H8" s="11">
        <v>42947</v>
      </c>
      <c r="I8" s="14">
        <v>2342.2766782730046</v>
      </c>
      <c r="J8" s="11">
        <v>13638</v>
      </c>
      <c r="K8" s="15">
        <v>0.31755419470510166</v>
      </c>
      <c r="L8" s="11">
        <v>2176</v>
      </c>
      <c r="M8" s="15">
        <v>5.066710131091811E-2</v>
      </c>
      <c r="N8" s="11">
        <v>5482</v>
      </c>
      <c r="O8" s="15">
        <v>0.12764570284303908</v>
      </c>
      <c r="P8" s="11">
        <v>13388</v>
      </c>
      <c r="Q8" s="15">
        <v>0.31173306633757886</v>
      </c>
      <c r="R8" s="11">
        <v>8.34</v>
      </c>
      <c r="S8" s="11">
        <v>23055</v>
      </c>
      <c r="T8" s="11">
        <v>11231</v>
      </c>
      <c r="U8" s="16">
        <v>3.8239693704923869</v>
      </c>
      <c r="V8" s="14">
        <v>1.7896892529999999</v>
      </c>
      <c r="W8" s="14">
        <v>0.82164865590000002</v>
      </c>
      <c r="X8" s="14">
        <v>16.2241887906</v>
      </c>
      <c r="Y8" s="11">
        <v>1.42</v>
      </c>
      <c r="Z8" s="11">
        <v>17226</v>
      </c>
      <c r="AA8" s="15">
        <v>0.40109902903578831</v>
      </c>
      <c r="AB8" s="11">
        <v>16806</v>
      </c>
      <c r="AC8" s="15">
        <v>0.97561825148032044</v>
      </c>
      <c r="AD8" s="15">
        <v>2.4381748519679558E-2</v>
      </c>
      <c r="AE8" s="11">
        <v>420</v>
      </c>
      <c r="AF8"/>
    </row>
    <row r="9" spans="1:32" s="11" customFormat="1" x14ac:dyDescent="0.25">
      <c r="A9" s="11" t="s">
        <v>409</v>
      </c>
      <c r="B9" s="12" t="s">
        <v>258</v>
      </c>
      <c r="C9" s="11" t="s">
        <v>67</v>
      </c>
      <c r="D9" s="12" t="s">
        <v>198</v>
      </c>
      <c r="E9" s="11" t="s">
        <v>66</v>
      </c>
      <c r="F9" s="13">
        <v>3.37120365017</v>
      </c>
      <c r="G9" s="13">
        <v>337.12036501699998</v>
      </c>
      <c r="H9" s="11">
        <v>7259</v>
      </c>
      <c r="I9" s="14">
        <v>2153.236871238541</v>
      </c>
      <c r="J9" s="11">
        <v>2786</v>
      </c>
      <c r="K9" s="15">
        <v>0.3837994214079074</v>
      </c>
      <c r="L9" s="11">
        <v>365</v>
      </c>
      <c r="M9" s="15">
        <v>5.0282408045185287E-2</v>
      </c>
      <c r="N9" s="11">
        <v>1555</v>
      </c>
      <c r="O9" s="15">
        <v>0.21421683427469349</v>
      </c>
      <c r="P9" s="11">
        <v>2193</v>
      </c>
      <c r="Q9" s="15">
        <v>0.30210772833723654</v>
      </c>
      <c r="R9" s="11">
        <v>5.9</v>
      </c>
      <c r="S9" s="11">
        <v>1402</v>
      </c>
      <c r="T9" s="11">
        <v>1586</v>
      </c>
      <c r="U9" s="16">
        <v>4.5769230769230766</v>
      </c>
      <c r="V9" s="14">
        <v>4.9180327868999996</v>
      </c>
      <c r="W9" s="14">
        <v>1.0800508258999999</v>
      </c>
      <c r="X9" s="14">
        <v>57.9719387755</v>
      </c>
      <c r="Y9" s="11">
        <v>1.55</v>
      </c>
      <c r="Z9" s="11">
        <v>2319</v>
      </c>
      <c r="AA9" s="15">
        <v>0.31946549111447858</v>
      </c>
      <c r="AB9" s="11">
        <v>2275</v>
      </c>
      <c r="AC9" s="15">
        <v>0.98102630444156969</v>
      </c>
      <c r="AD9" s="15">
        <v>1.8973695558430315E-2</v>
      </c>
      <c r="AE9" s="11">
        <v>44</v>
      </c>
      <c r="AF9"/>
    </row>
    <row r="10" spans="1:32" s="11" customFormat="1" x14ac:dyDescent="0.25">
      <c r="A10" s="11" t="s">
        <v>409</v>
      </c>
      <c r="B10" s="12" t="s">
        <v>326</v>
      </c>
      <c r="C10" s="11" t="s">
        <v>138</v>
      </c>
      <c r="D10" s="12" t="s">
        <v>198</v>
      </c>
      <c r="E10" s="11" t="s">
        <v>137</v>
      </c>
      <c r="F10" s="13">
        <v>1.2387180934599999</v>
      </c>
      <c r="G10" s="13">
        <v>123.87180934599999</v>
      </c>
      <c r="H10" s="11">
        <v>1734</v>
      </c>
      <c r="I10" s="14">
        <v>1399.8342392469408</v>
      </c>
      <c r="J10" s="11">
        <v>608</v>
      </c>
      <c r="K10" s="15">
        <v>0.35063437139561709</v>
      </c>
      <c r="L10" s="11">
        <v>97</v>
      </c>
      <c r="M10" s="15">
        <v>5.5940023068050751E-2</v>
      </c>
      <c r="N10" s="11">
        <v>275</v>
      </c>
      <c r="O10" s="15">
        <v>0.15859284890426759</v>
      </c>
      <c r="P10" s="11">
        <v>591</v>
      </c>
      <c r="Q10" s="15">
        <v>0.34083044982698962</v>
      </c>
      <c r="R10" s="11">
        <v>6.09</v>
      </c>
      <c r="S10" s="11">
        <v>411</v>
      </c>
      <c r="T10" s="11">
        <v>386</v>
      </c>
      <c r="U10" s="16">
        <v>4.4922279792746114</v>
      </c>
      <c r="V10" s="14">
        <v>3.3678756477</v>
      </c>
      <c r="W10" s="14">
        <v>1.3054830287000001</v>
      </c>
      <c r="X10" s="14">
        <v>77.308707123999994</v>
      </c>
      <c r="Y10" s="11">
        <v>1.37</v>
      </c>
      <c r="Z10" s="11">
        <v>563</v>
      </c>
      <c r="AA10" s="15">
        <v>0.32468281430219148</v>
      </c>
      <c r="AB10" s="11">
        <v>563</v>
      </c>
      <c r="AC10" s="15">
        <v>1</v>
      </c>
      <c r="AD10" s="15">
        <v>0</v>
      </c>
      <c r="AE10" s="11">
        <v>0</v>
      </c>
      <c r="AF10"/>
    </row>
  </sheetData>
  <mergeCells count="3">
    <mergeCell ref="A4:E4"/>
    <mergeCell ref="A3:E3"/>
    <mergeCell ref="A5:E5"/>
  </mergeCells>
  <hyperlinks>
    <hyperlink ref="A1" location="Portada!C22" display="Regresar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opLeftCell="N1" workbookViewId="0">
      <selection activeCell="AF1" sqref="AF1:AF1048576"/>
    </sheetView>
  </sheetViews>
  <sheetFormatPr baseColWidth="10" defaultRowHeight="15" x14ac:dyDescent="0.25"/>
  <cols>
    <col min="1" max="1" width="29.85546875" customWidth="1"/>
    <col min="6" max="7" width="11.5703125" bestFit="1" customWidth="1"/>
    <col min="8" max="8" width="11.7109375" bestFit="1" customWidth="1"/>
    <col min="9" max="31" width="11.5703125" bestFit="1" customWidth="1"/>
  </cols>
  <sheetData>
    <row r="1" spans="1:32" ht="21" x14ac:dyDescent="0.35">
      <c r="A1" s="56" t="s">
        <v>452</v>
      </c>
    </row>
    <row r="2" spans="1:32" s="5" customFormat="1" ht="115.5" customHeight="1" x14ac:dyDescent="0.25">
      <c r="A2" s="28" t="s">
        <v>398</v>
      </c>
      <c r="B2" s="29" t="s">
        <v>378</v>
      </c>
      <c r="C2" s="30" t="s">
        <v>379</v>
      </c>
      <c r="D2" s="29" t="s">
        <v>380</v>
      </c>
      <c r="E2" s="30" t="s">
        <v>382</v>
      </c>
      <c r="F2" s="9" t="s">
        <v>424</v>
      </c>
      <c r="G2" s="9" t="s">
        <v>381</v>
      </c>
      <c r="H2" s="9" t="s">
        <v>454</v>
      </c>
      <c r="I2" s="9" t="s">
        <v>414</v>
      </c>
      <c r="J2" s="9" t="s">
        <v>417</v>
      </c>
      <c r="K2" s="9" t="s">
        <v>416</v>
      </c>
      <c r="L2" s="9" t="s">
        <v>455</v>
      </c>
      <c r="M2" s="9" t="s">
        <v>460</v>
      </c>
      <c r="N2" s="9" t="s">
        <v>456</v>
      </c>
      <c r="O2" s="9" t="s">
        <v>457</v>
      </c>
      <c r="P2" s="9" t="s">
        <v>458</v>
      </c>
      <c r="Q2" s="9" t="s">
        <v>459</v>
      </c>
      <c r="R2" s="9" t="s">
        <v>387</v>
      </c>
      <c r="S2" s="9" t="s">
        <v>461</v>
      </c>
      <c r="T2" s="9" t="s">
        <v>389</v>
      </c>
      <c r="U2" s="9" t="s">
        <v>420</v>
      </c>
      <c r="V2" s="9" t="s">
        <v>462</v>
      </c>
      <c r="W2" s="9" t="s">
        <v>463</v>
      </c>
      <c r="X2" s="9" t="s">
        <v>464</v>
      </c>
      <c r="Y2" s="9" t="s">
        <v>465</v>
      </c>
      <c r="Z2" s="9" t="s">
        <v>394</v>
      </c>
      <c r="AA2" s="9" t="s">
        <v>421</v>
      </c>
      <c r="AB2" s="9" t="s">
        <v>466</v>
      </c>
      <c r="AC2" s="9" t="s">
        <v>422</v>
      </c>
      <c r="AD2" s="9" t="s">
        <v>423</v>
      </c>
      <c r="AE2" s="9" t="s">
        <v>467</v>
      </c>
    </row>
    <row r="3" spans="1:32" s="1" customFormat="1" x14ac:dyDescent="0.25">
      <c r="A3" s="63" t="s">
        <v>425</v>
      </c>
      <c r="B3" s="64"/>
      <c r="C3" s="64"/>
      <c r="D3" s="64"/>
      <c r="E3" s="65"/>
      <c r="F3" s="37">
        <v>787.0944535460186</v>
      </c>
      <c r="G3" s="37">
        <v>78709.445354601936</v>
      </c>
      <c r="H3" s="37">
        <v>2342617</v>
      </c>
      <c r="I3" s="38">
        <v>2976.2844718903048</v>
      </c>
      <c r="J3" s="37">
        <v>730730</v>
      </c>
      <c r="K3" s="39">
        <v>0.31192892393421545</v>
      </c>
      <c r="L3" s="37">
        <v>177305</v>
      </c>
      <c r="M3" s="39">
        <v>7.5686721303567767E-2</v>
      </c>
      <c r="N3" s="37">
        <v>111504</v>
      </c>
      <c r="O3" s="39">
        <v>4.7598049531784328E-2</v>
      </c>
      <c r="P3" s="37">
        <v>372106</v>
      </c>
      <c r="Q3" s="39">
        <v>0.15884201301365097</v>
      </c>
      <c r="R3" s="37">
        <v>6.570957446808511</v>
      </c>
      <c r="S3" s="37">
        <v>931817</v>
      </c>
      <c r="T3" s="37">
        <v>573877</v>
      </c>
      <c r="U3" s="40">
        <v>4.0820890190755161</v>
      </c>
      <c r="V3" s="37">
        <v>3.9578793423936163</v>
      </c>
      <c r="W3" s="37">
        <v>1.46</v>
      </c>
      <c r="X3" s="37">
        <v>18.117301669648931</v>
      </c>
      <c r="Y3" s="37">
        <v>1.4606914893617018</v>
      </c>
      <c r="Z3" s="37">
        <v>915531</v>
      </c>
      <c r="AA3" s="39">
        <v>0.3908154854165235</v>
      </c>
      <c r="AB3" s="37">
        <v>889138</v>
      </c>
      <c r="AC3" s="39">
        <v>0.97117192099448302</v>
      </c>
      <c r="AD3" s="39">
        <v>2.8828079005516982E-2</v>
      </c>
      <c r="AE3" s="37">
        <v>26393</v>
      </c>
    </row>
    <row r="4" spans="1:32" s="35" customFormat="1" ht="23.25" customHeight="1" x14ac:dyDescent="0.25">
      <c r="A4" s="69" t="s">
        <v>426</v>
      </c>
      <c r="B4" s="69"/>
      <c r="C4" s="69"/>
      <c r="D4" s="69"/>
      <c r="E4" s="70"/>
      <c r="F4" s="32">
        <f>(F5/F3)</f>
        <v>1.776682135829E-2</v>
      </c>
      <c r="G4" s="32">
        <f>(G5/G3)</f>
        <v>1.7766821358289983E-2</v>
      </c>
      <c r="H4" s="32">
        <f>(H5/H3)</f>
        <v>1.3869958256087103E-2</v>
      </c>
      <c r="I4" s="33">
        <f>(I3-I5)</f>
        <v>317.26829547121633</v>
      </c>
      <c r="J4" s="32">
        <f>(J5/J3)</f>
        <v>1.6605312495723456E-2</v>
      </c>
      <c r="K4" s="34"/>
      <c r="L4" s="32">
        <f>(L5/L3)</f>
        <v>1.2611037477792504E-2</v>
      </c>
      <c r="M4" s="32"/>
      <c r="N4" s="32">
        <f>(N5/N3)</f>
        <v>6.2150236762806713E-3</v>
      </c>
      <c r="O4" s="32"/>
      <c r="P4" s="32">
        <f>(P5/P3)</f>
        <v>6.9316270095080429E-2</v>
      </c>
      <c r="Q4" s="32"/>
      <c r="R4" s="32">
        <f>(R5/R3)</f>
        <v>1.0374656832474114</v>
      </c>
      <c r="S4" s="32">
        <f>(S5/S3)</f>
        <v>1.2805089411332913E-2</v>
      </c>
      <c r="T4" s="32">
        <f>(T5/T3)</f>
        <v>1.2138489606657872E-2</v>
      </c>
      <c r="U4" s="32"/>
      <c r="V4" s="32"/>
      <c r="W4" s="32"/>
      <c r="X4" s="32"/>
      <c r="Y4" s="32"/>
      <c r="Z4" s="32">
        <f>(Z5/Z3)</f>
        <v>1.0297849007843536E-2</v>
      </c>
      <c r="AA4" s="32"/>
      <c r="AB4" s="32">
        <f>(AB5/AB3)</f>
        <v>1.0196392461012801E-2</v>
      </c>
      <c r="AC4" s="32"/>
      <c r="AD4" s="32"/>
      <c r="AE4" s="32">
        <f>(AE5/AE3)</f>
        <v>1.3715757966127382E-2</v>
      </c>
    </row>
    <row r="5" spans="1:32" s="1" customFormat="1" ht="19.5" customHeight="1" x14ac:dyDescent="0.25">
      <c r="A5" s="66" t="s">
        <v>427</v>
      </c>
      <c r="B5" s="67"/>
      <c r="C5" s="67"/>
      <c r="D5" s="67"/>
      <c r="E5" s="68"/>
      <c r="F5" s="3">
        <f>SUM(F6:F12)</f>
        <v>13.984166548253</v>
      </c>
      <c r="G5" s="3">
        <f t="shared" ref="G5:AE5" si="0">SUM(G6:G12)</f>
        <v>1398.4166548252999</v>
      </c>
      <c r="H5" s="4">
        <f t="shared" si="0"/>
        <v>32492</v>
      </c>
      <c r="I5" s="4">
        <f>SUM(I6:I12)/7</f>
        <v>2659.0161764190884</v>
      </c>
      <c r="J5" s="4">
        <f t="shared" si="0"/>
        <v>12134</v>
      </c>
      <c r="K5" s="4">
        <f>SUM(K6:K12)/7*100</f>
        <v>36.785695189442642</v>
      </c>
      <c r="L5" s="4">
        <f t="shared" si="0"/>
        <v>2236</v>
      </c>
      <c r="M5" s="4">
        <f>SUM(M6:M12)/7*100</f>
        <v>7.0427441935808019</v>
      </c>
      <c r="N5" s="4">
        <f t="shared" si="0"/>
        <v>693</v>
      </c>
      <c r="O5" s="4">
        <f>SUM(O6:O12)/7*100</f>
        <v>1.9627150224790872</v>
      </c>
      <c r="P5" s="4">
        <f t="shared" si="0"/>
        <v>25793</v>
      </c>
      <c r="Q5" s="4">
        <f>SUM(Q6:Q12)/7*100</f>
        <v>80.566755974326156</v>
      </c>
      <c r="R5" s="4">
        <f>SUM(R6:R12)/7</f>
        <v>6.8171428571428576</v>
      </c>
      <c r="S5" s="4">
        <f t="shared" si="0"/>
        <v>11932</v>
      </c>
      <c r="T5" s="4">
        <f t="shared" si="0"/>
        <v>6966</v>
      </c>
      <c r="U5" s="4">
        <f>SUM(U6:U12)/7</f>
        <v>4.6691515029900854</v>
      </c>
      <c r="V5" s="4">
        <f>SUM(V6:V12)/7</f>
        <v>5.5118375470857135</v>
      </c>
      <c r="W5" s="4">
        <f>SUM(W6:W12)/7</f>
        <v>2.4043135585142856</v>
      </c>
      <c r="X5" s="4">
        <f>SUM(X6:X12)/7</f>
        <v>6.784193836128571</v>
      </c>
      <c r="Y5" s="4">
        <f>SUM(Y6:Y12)/7</f>
        <v>1.5242857142857142</v>
      </c>
      <c r="Z5" s="4">
        <f t="shared" si="0"/>
        <v>9428</v>
      </c>
      <c r="AA5" s="4">
        <f>SUM(AA6:AA12)/7*100</f>
        <v>28.96900893891544</v>
      </c>
      <c r="AB5" s="4">
        <f t="shared" si="0"/>
        <v>9066</v>
      </c>
      <c r="AC5" s="4">
        <f>SUM(AC6:AC12)/7*100</f>
        <v>96.15718957404826</v>
      </c>
      <c r="AD5" s="4">
        <f>SUM(AD6:AD12)/7*100</f>
        <v>3.8428104259517406</v>
      </c>
      <c r="AE5" s="4">
        <f t="shared" si="0"/>
        <v>362</v>
      </c>
    </row>
    <row r="6" spans="1:32" s="11" customFormat="1" x14ac:dyDescent="0.25">
      <c r="A6" s="11" t="s">
        <v>413</v>
      </c>
      <c r="B6" s="12" t="s">
        <v>260</v>
      </c>
      <c r="C6" s="11" t="s">
        <v>70</v>
      </c>
      <c r="D6" s="12" t="s">
        <v>198</v>
      </c>
      <c r="E6" s="11" t="s">
        <v>70</v>
      </c>
      <c r="F6" s="13">
        <v>2.1862270326600002</v>
      </c>
      <c r="G6" s="13">
        <v>218.622703266</v>
      </c>
      <c r="H6" s="11">
        <v>7368</v>
      </c>
      <c r="I6" s="14">
        <v>3370.1897789797681</v>
      </c>
      <c r="J6" s="11">
        <v>3058</v>
      </c>
      <c r="K6" s="15">
        <v>0.41503800217155268</v>
      </c>
      <c r="L6" s="11">
        <v>422</v>
      </c>
      <c r="M6" s="15">
        <v>5.7274701411509227E-2</v>
      </c>
      <c r="N6" s="11">
        <v>29</v>
      </c>
      <c r="O6" s="15">
        <v>3.9359391965255158E-3</v>
      </c>
      <c r="P6" s="11">
        <v>6028</v>
      </c>
      <c r="Q6" s="15">
        <v>0.8181324647122693</v>
      </c>
      <c r="R6" s="11">
        <v>5.65</v>
      </c>
      <c r="S6" s="11">
        <v>2871</v>
      </c>
      <c r="T6" s="11">
        <v>1561</v>
      </c>
      <c r="U6" s="16">
        <v>4.7200512491992317</v>
      </c>
      <c r="V6" s="14">
        <v>7.8155028827999997</v>
      </c>
      <c r="W6" s="14">
        <v>4.1639557580000002</v>
      </c>
      <c r="X6" s="14">
        <v>4.1989664082999996</v>
      </c>
      <c r="Y6" s="11">
        <v>1.6</v>
      </c>
      <c r="Z6" s="11">
        <v>1970</v>
      </c>
      <c r="AA6" s="15">
        <v>0.26737242128121608</v>
      </c>
      <c r="AB6" s="11">
        <v>1847</v>
      </c>
      <c r="AC6" s="15">
        <v>0.93756345177664979</v>
      </c>
      <c r="AD6" s="15">
        <v>6.2436548223350208E-2</v>
      </c>
      <c r="AE6" s="11">
        <v>123</v>
      </c>
      <c r="AF6"/>
    </row>
    <row r="7" spans="1:32" s="11" customFormat="1" x14ac:dyDescent="0.25">
      <c r="A7" s="11" t="s">
        <v>413</v>
      </c>
      <c r="B7" s="12" t="s">
        <v>260</v>
      </c>
      <c r="C7" s="11" t="s">
        <v>70</v>
      </c>
      <c r="D7" s="12" t="s">
        <v>261</v>
      </c>
      <c r="E7" s="11" t="s">
        <v>69</v>
      </c>
      <c r="F7" s="13">
        <v>3.0621812933999997</v>
      </c>
      <c r="G7" s="13">
        <v>306.21812933999996</v>
      </c>
      <c r="H7" s="11">
        <v>5063</v>
      </c>
      <c r="I7" s="14">
        <v>1653.3965545777507</v>
      </c>
      <c r="J7" s="11">
        <v>2108</v>
      </c>
      <c r="K7" s="15">
        <v>0.4163539403515702</v>
      </c>
      <c r="L7" s="11">
        <v>209</v>
      </c>
      <c r="M7" s="15">
        <v>4.1279873592731581E-2</v>
      </c>
      <c r="N7" s="11">
        <v>13</v>
      </c>
      <c r="O7" s="15">
        <v>2.5676476397392851E-3</v>
      </c>
      <c r="P7" s="11">
        <v>4933</v>
      </c>
      <c r="Q7" s="15">
        <v>0.9743235236026071</v>
      </c>
      <c r="R7" s="11">
        <v>7</v>
      </c>
      <c r="S7" s="11">
        <v>894</v>
      </c>
      <c r="T7" s="11">
        <v>977</v>
      </c>
      <c r="U7" s="16">
        <v>5.1821903787103381</v>
      </c>
      <c r="V7" s="14">
        <v>6.3459570113000003</v>
      </c>
      <c r="W7" s="14">
        <v>3.3195020746999999</v>
      </c>
      <c r="X7" s="14">
        <v>1.3333333332999999</v>
      </c>
      <c r="Y7" s="11">
        <v>1.78</v>
      </c>
      <c r="Z7" s="11">
        <v>1267</v>
      </c>
      <c r="AA7" s="15">
        <v>0.25024688919612875</v>
      </c>
      <c r="AB7" s="11">
        <v>1168</v>
      </c>
      <c r="AC7" s="15">
        <v>0.92186266771902126</v>
      </c>
      <c r="AD7" s="15">
        <v>7.8137332280978744E-2</v>
      </c>
      <c r="AE7" s="11">
        <v>99</v>
      </c>
      <c r="AF7"/>
    </row>
    <row r="8" spans="1:32" s="11" customFormat="1" x14ac:dyDescent="0.25">
      <c r="A8" s="11" t="s">
        <v>413</v>
      </c>
      <c r="B8" s="12" t="s">
        <v>359</v>
      </c>
      <c r="C8" s="11" t="s">
        <v>175</v>
      </c>
      <c r="D8" s="12" t="s">
        <v>198</v>
      </c>
      <c r="E8" s="11" t="s">
        <v>175</v>
      </c>
      <c r="F8" s="13">
        <v>0.66309622268500001</v>
      </c>
      <c r="G8" s="13">
        <v>66.309622268500007</v>
      </c>
      <c r="H8" s="11">
        <v>3052</v>
      </c>
      <c r="I8" s="14">
        <v>4602.6502573666967</v>
      </c>
      <c r="J8" s="11">
        <v>1115</v>
      </c>
      <c r="K8" s="15">
        <v>0.36533420707732633</v>
      </c>
      <c r="L8" s="11">
        <v>187</v>
      </c>
      <c r="M8" s="15">
        <v>6.1271297509829618E-2</v>
      </c>
      <c r="N8" s="11">
        <v>6</v>
      </c>
      <c r="O8" s="15">
        <v>1.9659239842726079E-3</v>
      </c>
      <c r="P8" s="11">
        <v>2092</v>
      </c>
      <c r="Q8" s="15">
        <v>0.68545216251638275</v>
      </c>
      <c r="R8" s="11">
        <v>6.77</v>
      </c>
      <c r="S8" s="11">
        <v>993</v>
      </c>
      <c r="T8" s="11">
        <v>660</v>
      </c>
      <c r="U8" s="16">
        <v>4.624242424242424</v>
      </c>
      <c r="V8" s="14">
        <v>6.2121212120999996</v>
      </c>
      <c r="W8" s="14">
        <v>0.9202453988</v>
      </c>
      <c r="X8" s="14">
        <v>8.6419753085999993</v>
      </c>
      <c r="Y8" s="11">
        <v>1.6</v>
      </c>
      <c r="Z8" s="11">
        <v>843</v>
      </c>
      <c r="AA8" s="15">
        <v>0.27621231979030142</v>
      </c>
      <c r="AB8" s="11">
        <v>818</v>
      </c>
      <c r="AC8" s="15">
        <v>0.97034400948991695</v>
      </c>
      <c r="AD8" s="15">
        <v>2.9655990510083052E-2</v>
      </c>
      <c r="AE8" s="11">
        <v>25</v>
      </c>
      <c r="AF8"/>
    </row>
    <row r="9" spans="1:32" s="11" customFormat="1" x14ac:dyDescent="0.25">
      <c r="A9" s="11" t="s">
        <v>413</v>
      </c>
      <c r="B9" s="12" t="s">
        <v>253</v>
      </c>
      <c r="C9" s="11" t="s">
        <v>61</v>
      </c>
      <c r="D9" s="12" t="s">
        <v>198</v>
      </c>
      <c r="E9" s="11" t="s">
        <v>61</v>
      </c>
      <c r="F9" s="13">
        <v>3.4563968859299998</v>
      </c>
      <c r="G9" s="13">
        <v>345.63968859299996</v>
      </c>
      <c r="H9" s="11">
        <v>5199</v>
      </c>
      <c r="I9" s="14">
        <v>1504.1675396606327</v>
      </c>
      <c r="J9" s="11">
        <v>1651</v>
      </c>
      <c r="K9" s="15">
        <v>0.31756106943643009</v>
      </c>
      <c r="L9" s="11">
        <v>430</v>
      </c>
      <c r="M9" s="15">
        <v>8.2708213117907284E-2</v>
      </c>
      <c r="N9" s="11">
        <v>568</v>
      </c>
      <c r="O9" s="15">
        <v>0.10925177918830545</v>
      </c>
      <c r="P9" s="11">
        <v>1841</v>
      </c>
      <c r="Q9" s="15">
        <v>0.35410655895364496</v>
      </c>
      <c r="R9" s="11">
        <v>7.96</v>
      </c>
      <c r="S9" s="11">
        <v>1962</v>
      </c>
      <c r="T9" s="11">
        <v>1269</v>
      </c>
      <c r="U9" s="16">
        <v>4.0969267139479904</v>
      </c>
      <c r="V9" s="14">
        <v>5.2797478329</v>
      </c>
      <c r="W9" s="14">
        <v>1.6574585635000001</v>
      </c>
      <c r="X9" s="14">
        <v>7.0411392404999997</v>
      </c>
      <c r="Y9" s="11">
        <v>1.39</v>
      </c>
      <c r="Z9" s="11">
        <v>1743</v>
      </c>
      <c r="AA9" s="15">
        <v>0.33525678015002885</v>
      </c>
      <c r="AB9" s="11">
        <v>1708</v>
      </c>
      <c r="AC9" s="15">
        <v>0.97991967871485941</v>
      </c>
      <c r="AD9" s="15">
        <v>2.008032128514059E-2</v>
      </c>
      <c r="AE9" s="11">
        <v>35</v>
      </c>
      <c r="AF9"/>
    </row>
    <row r="10" spans="1:32" s="11" customFormat="1" x14ac:dyDescent="0.25">
      <c r="A10" s="11" t="s">
        <v>413</v>
      </c>
      <c r="B10" s="12" t="s">
        <v>337</v>
      </c>
      <c r="C10" s="11" t="s">
        <v>148</v>
      </c>
      <c r="D10" s="12" t="s">
        <v>198</v>
      </c>
      <c r="E10" s="11" t="s">
        <v>148</v>
      </c>
      <c r="F10" s="13">
        <v>1.06882615292</v>
      </c>
      <c r="G10" s="13">
        <v>106.882615292</v>
      </c>
      <c r="H10" s="11">
        <v>1738</v>
      </c>
      <c r="I10" s="14">
        <v>1626.0829651780484</v>
      </c>
      <c r="J10" s="11">
        <v>601</v>
      </c>
      <c r="K10" s="15">
        <v>0.34579976985040278</v>
      </c>
      <c r="L10" s="11">
        <v>142</v>
      </c>
      <c r="M10" s="15">
        <v>8.170310701956271E-2</v>
      </c>
      <c r="N10" s="11">
        <v>5</v>
      </c>
      <c r="O10" s="15">
        <v>2.8768699654775605E-3</v>
      </c>
      <c r="P10" s="11">
        <v>1610</v>
      </c>
      <c r="Q10" s="15">
        <v>0.92635212888377449</v>
      </c>
      <c r="R10" s="11">
        <v>5.24</v>
      </c>
      <c r="S10" s="11">
        <v>314</v>
      </c>
      <c r="T10" s="11">
        <v>395</v>
      </c>
      <c r="U10" s="16">
        <v>4.4000000000000004</v>
      </c>
      <c r="V10" s="14">
        <v>5.0632911392000004</v>
      </c>
      <c r="W10" s="14">
        <v>3.5623409668999999</v>
      </c>
      <c r="X10" s="14">
        <v>19.493670886099999</v>
      </c>
      <c r="Y10" s="11">
        <v>1.34</v>
      </c>
      <c r="Z10" s="11">
        <v>519</v>
      </c>
      <c r="AA10" s="15">
        <v>0.29861910241657075</v>
      </c>
      <c r="AB10" s="11">
        <v>495</v>
      </c>
      <c r="AC10" s="15">
        <v>0.95375722543352603</v>
      </c>
      <c r="AD10" s="15">
        <v>4.6242774566473965E-2</v>
      </c>
      <c r="AE10" s="11">
        <v>24</v>
      </c>
      <c r="AF10"/>
    </row>
    <row r="11" spans="1:32" s="11" customFormat="1" x14ac:dyDescent="0.25">
      <c r="A11" s="11" t="s">
        <v>413</v>
      </c>
      <c r="B11" s="12" t="s">
        <v>266</v>
      </c>
      <c r="C11" s="11" t="s">
        <v>75</v>
      </c>
      <c r="D11" s="12" t="s">
        <v>198</v>
      </c>
      <c r="E11" s="11" t="s">
        <v>75</v>
      </c>
      <c r="F11" s="13">
        <v>2.6142781598899996</v>
      </c>
      <c r="G11" s="13">
        <v>261.42781598899995</v>
      </c>
      <c r="H11" s="11">
        <v>7164</v>
      </c>
      <c r="I11" s="14">
        <v>2740.335787489973</v>
      </c>
      <c r="J11" s="11">
        <v>2562</v>
      </c>
      <c r="K11" s="15">
        <v>0.35762144053601341</v>
      </c>
      <c r="L11" s="11">
        <v>598</v>
      </c>
      <c r="M11" s="15">
        <v>8.3472920156337241E-2</v>
      </c>
      <c r="N11" s="11">
        <v>39</v>
      </c>
      <c r="O11" s="15">
        <v>5.4438860971524287E-3</v>
      </c>
      <c r="P11" s="11">
        <v>6427</v>
      </c>
      <c r="Q11" s="15">
        <v>0.89712451144611949</v>
      </c>
      <c r="R11" s="11">
        <v>8.06</v>
      </c>
      <c r="S11" s="11">
        <v>2883</v>
      </c>
      <c r="T11" s="11">
        <v>1514</v>
      </c>
      <c r="U11" s="16">
        <v>4.7318361955085866</v>
      </c>
      <c r="V11" s="14">
        <v>6.3408190224999998</v>
      </c>
      <c r="W11" s="14">
        <v>2.5182239894</v>
      </c>
      <c r="X11" s="14">
        <v>6.4366290643999999</v>
      </c>
      <c r="Y11" s="11">
        <v>1.3</v>
      </c>
      <c r="Z11" s="11">
        <v>2257</v>
      </c>
      <c r="AA11" s="15">
        <v>0.31504745951982133</v>
      </c>
      <c r="AB11" s="11">
        <v>2211</v>
      </c>
      <c r="AC11" s="15">
        <v>0.97961896322552056</v>
      </c>
      <c r="AD11" s="15">
        <v>2.0381036774479444E-2</v>
      </c>
      <c r="AE11" s="11">
        <v>46</v>
      </c>
      <c r="AF11"/>
    </row>
    <row r="12" spans="1:32" s="11" customFormat="1" x14ac:dyDescent="0.25">
      <c r="A12" s="11" t="s">
        <v>413</v>
      </c>
      <c r="B12" s="12" t="s">
        <v>266</v>
      </c>
      <c r="C12" s="11" t="s">
        <v>75</v>
      </c>
      <c r="D12" s="12" t="s">
        <v>279</v>
      </c>
      <c r="E12" s="11" t="s">
        <v>158</v>
      </c>
      <c r="F12" s="13">
        <v>0.93316080076800001</v>
      </c>
      <c r="G12" s="13">
        <v>93.316080076799992</v>
      </c>
      <c r="H12" s="11">
        <v>2908</v>
      </c>
      <c r="I12" s="14">
        <v>3116.2903516807487</v>
      </c>
      <c r="J12" s="11">
        <v>1039</v>
      </c>
      <c r="K12" s="15">
        <v>0.35729023383768915</v>
      </c>
      <c r="L12" s="11">
        <v>248</v>
      </c>
      <c r="M12" s="15">
        <v>8.528198074277854E-2</v>
      </c>
      <c r="N12" s="11">
        <v>33</v>
      </c>
      <c r="O12" s="15">
        <v>1.1348005502063274E-2</v>
      </c>
      <c r="P12" s="11">
        <v>2862</v>
      </c>
      <c r="Q12" s="15">
        <v>0.98418156808803303</v>
      </c>
      <c r="R12" s="11">
        <v>7.04</v>
      </c>
      <c r="S12" s="11">
        <v>2015</v>
      </c>
      <c r="T12" s="11">
        <v>590</v>
      </c>
      <c r="U12" s="16">
        <v>4.9288135593220339</v>
      </c>
      <c r="V12" s="14">
        <v>1.5254237288000001</v>
      </c>
      <c r="W12" s="14">
        <v>0.68846815829999997</v>
      </c>
      <c r="X12" s="14">
        <v>0.34364261169999999</v>
      </c>
      <c r="Y12" s="11">
        <v>1.66</v>
      </c>
      <c r="Z12" s="11">
        <v>829</v>
      </c>
      <c r="AA12" s="15">
        <v>0.28507565337001378</v>
      </c>
      <c r="AB12" s="11">
        <v>819</v>
      </c>
      <c r="AC12" s="15">
        <v>0.98793727382388419</v>
      </c>
      <c r="AD12" s="15">
        <v>1.2062726176115812E-2</v>
      </c>
      <c r="AE12" s="11">
        <v>10</v>
      </c>
      <c r="AF12"/>
    </row>
    <row r="13" spans="1:32" s="11" customFormat="1" x14ac:dyDescent="0.25">
      <c r="A13" s="11" t="s">
        <v>413</v>
      </c>
      <c r="B13" s="12" t="s">
        <v>266</v>
      </c>
      <c r="C13" s="11" t="s">
        <v>75</v>
      </c>
      <c r="D13" s="12" t="s">
        <v>347</v>
      </c>
      <c r="E13" s="11" t="s">
        <v>162</v>
      </c>
      <c r="F13" s="13">
        <v>0.91547568249900002</v>
      </c>
      <c r="G13" s="13">
        <v>91.547568249899996</v>
      </c>
      <c r="H13" s="11">
        <v>4059</v>
      </c>
      <c r="I13" s="14">
        <v>4433.7605876324669</v>
      </c>
      <c r="J13" s="11">
        <v>1641</v>
      </c>
      <c r="K13" s="15">
        <v>0.40428677014042869</v>
      </c>
      <c r="L13" s="11">
        <v>252</v>
      </c>
      <c r="M13" s="15">
        <v>6.2084257206208429E-2</v>
      </c>
      <c r="N13" s="11">
        <v>5</v>
      </c>
      <c r="O13" s="15">
        <v>1.231830500123183E-3</v>
      </c>
      <c r="P13" s="11">
        <v>4003</v>
      </c>
      <c r="Q13" s="15">
        <v>0.98620349839862032</v>
      </c>
      <c r="R13" s="11">
        <v>5.39</v>
      </c>
      <c r="S13" s="11">
        <v>2561</v>
      </c>
      <c r="T13" s="11">
        <v>704</v>
      </c>
      <c r="U13" s="16">
        <v>5.765625</v>
      </c>
      <c r="V13" s="14">
        <v>1.9886363636</v>
      </c>
      <c r="W13" s="14">
        <v>1.8624641834</v>
      </c>
      <c r="X13" s="14">
        <v>1.7216642755</v>
      </c>
      <c r="Y13" s="11">
        <v>1.95</v>
      </c>
      <c r="Z13" s="11">
        <v>1067</v>
      </c>
      <c r="AA13" s="15">
        <v>0.26287262872628725</v>
      </c>
      <c r="AB13" s="11">
        <v>1061</v>
      </c>
      <c r="AC13" s="15">
        <v>0.99437675726335517</v>
      </c>
      <c r="AD13" s="15">
        <v>5.623242736644829E-3</v>
      </c>
      <c r="AE13" s="11">
        <v>6</v>
      </c>
      <c r="AF13"/>
    </row>
    <row r="14" spans="1:32" s="11" customFormat="1" x14ac:dyDescent="0.25">
      <c r="A14" s="11" t="s">
        <v>413</v>
      </c>
      <c r="B14" s="12" t="s">
        <v>266</v>
      </c>
      <c r="C14" s="11" t="s">
        <v>75</v>
      </c>
      <c r="D14" s="12" t="s">
        <v>325</v>
      </c>
      <c r="E14" s="11" t="s">
        <v>136</v>
      </c>
      <c r="F14" s="13">
        <v>1.2582200640499999</v>
      </c>
      <c r="G14" s="13">
        <v>125.822006405</v>
      </c>
      <c r="H14" s="11">
        <v>6775</v>
      </c>
      <c r="I14" s="14">
        <v>5384.5906559401128</v>
      </c>
      <c r="J14" s="11">
        <v>2323</v>
      </c>
      <c r="K14" s="15">
        <v>0.3428782287822878</v>
      </c>
      <c r="L14" s="11">
        <v>520</v>
      </c>
      <c r="M14" s="15">
        <v>7.6752767527675278E-2</v>
      </c>
      <c r="N14" s="11">
        <v>15</v>
      </c>
      <c r="O14" s="15">
        <v>2.2140221402214021E-3</v>
      </c>
      <c r="P14" s="11">
        <v>6609</v>
      </c>
      <c r="Q14" s="15">
        <v>0.97549815498154979</v>
      </c>
      <c r="R14" s="11">
        <v>5.01</v>
      </c>
      <c r="S14" s="11">
        <v>4063</v>
      </c>
      <c r="T14" s="11">
        <v>1275</v>
      </c>
      <c r="U14" s="16">
        <v>5.3137254901960782</v>
      </c>
      <c r="V14" s="14">
        <v>3.7647058823999999</v>
      </c>
      <c r="W14" s="14">
        <v>2.7515723269999999</v>
      </c>
      <c r="X14" s="14">
        <v>2.5157232704000001</v>
      </c>
      <c r="Y14" s="11">
        <v>1.63</v>
      </c>
      <c r="Z14" s="11">
        <v>2056</v>
      </c>
      <c r="AA14" s="15">
        <v>0.30346863468634688</v>
      </c>
      <c r="AB14" s="11">
        <v>2022</v>
      </c>
      <c r="AC14" s="15">
        <v>0.9834630350194552</v>
      </c>
      <c r="AD14" s="15">
        <v>1.6536964980544799E-2</v>
      </c>
      <c r="AE14" s="11">
        <v>34</v>
      </c>
      <c r="AF14"/>
    </row>
    <row r="15" spans="1:32" s="11" customFormat="1" x14ac:dyDescent="0.25">
      <c r="A15" s="11" t="s">
        <v>413</v>
      </c>
      <c r="B15" s="12" t="s">
        <v>335</v>
      </c>
      <c r="C15" s="11" t="s">
        <v>146</v>
      </c>
      <c r="D15" s="12" t="s">
        <v>198</v>
      </c>
      <c r="E15" s="11" t="s">
        <v>146</v>
      </c>
      <c r="F15" s="13">
        <v>1.09650714634</v>
      </c>
      <c r="G15" s="13">
        <v>109.650714634</v>
      </c>
      <c r="H15" s="11">
        <v>3227</v>
      </c>
      <c r="I15" s="14">
        <v>2942.9812753809324</v>
      </c>
      <c r="J15" s="11">
        <v>1208</v>
      </c>
      <c r="K15" s="15">
        <v>0.37434149364735048</v>
      </c>
      <c r="L15" s="11">
        <v>197</v>
      </c>
      <c r="M15" s="15">
        <v>6.1047412457390766E-2</v>
      </c>
      <c r="N15" s="11">
        <v>2</v>
      </c>
      <c r="O15" s="15">
        <v>6.1977068484660679E-4</v>
      </c>
      <c r="P15" s="11">
        <v>3113</v>
      </c>
      <c r="Q15" s="15">
        <v>0.96467307096374344</v>
      </c>
      <c r="R15" s="11">
        <v>6.81</v>
      </c>
      <c r="S15" s="11">
        <v>1111</v>
      </c>
      <c r="T15" s="11">
        <v>672</v>
      </c>
      <c r="U15" s="16">
        <v>4.802083333333333</v>
      </c>
      <c r="V15" s="14">
        <v>1.9345238094999999</v>
      </c>
      <c r="W15" s="14">
        <v>3.0030030029999999</v>
      </c>
      <c r="X15" s="14">
        <v>6.4179104477999998</v>
      </c>
      <c r="Y15" s="11">
        <v>1.67</v>
      </c>
      <c r="Z15" s="11">
        <v>868</v>
      </c>
      <c r="AA15" s="15">
        <v>0.26898047722342733</v>
      </c>
      <c r="AB15" s="11">
        <v>856</v>
      </c>
      <c r="AC15" s="15">
        <v>0.98617511520737322</v>
      </c>
      <c r="AD15" s="15">
        <v>1.3824884792626779E-2</v>
      </c>
      <c r="AE15" s="11">
        <v>12</v>
      </c>
      <c r="AF15"/>
    </row>
    <row r="16" spans="1:32" s="11" customFormat="1" x14ac:dyDescent="0.25">
      <c r="A16" s="11" t="s">
        <v>413</v>
      </c>
      <c r="B16" s="12" t="s">
        <v>251</v>
      </c>
      <c r="C16" s="11" t="s">
        <v>58</v>
      </c>
      <c r="D16" s="12" t="s">
        <v>198</v>
      </c>
      <c r="E16" s="11" t="s">
        <v>58</v>
      </c>
      <c r="F16" s="13">
        <v>3.6503501809299999</v>
      </c>
      <c r="G16" s="13">
        <v>365.03501809299996</v>
      </c>
      <c r="H16" s="11">
        <v>16622</v>
      </c>
      <c r="I16" s="14">
        <v>4553.5357366084845</v>
      </c>
      <c r="J16" s="11">
        <v>5257</v>
      </c>
      <c r="K16" s="15">
        <v>0.31626759716038982</v>
      </c>
      <c r="L16" s="11">
        <v>1256</v>
      </c>
      <c r="M16" s="15">
        <v>7.5562507520154018E-2</v>
      </c>
      <c r="N16" s="11">
        <v>208</v>
      </c>
      <c r="O16" s="15">
        <v>1.2513536277222957E-2</v>
      </c>
      <c r="P16" s="11">
        <v>10213</v>
      </c>
      <c r="Q16" s="15">
        <v>0.61442666345806762</v>
      </c>
      <c r="R16" s="11">
        <v>7.76</v>
      </c>
      <c r="S16" s="11">
        <v>5537</v>
      </c>
      <c r="T16" s="11">
        <v>3956</v>
      </c>
      <c r="U16" s="16">
        <v>4.2017189079878667</v>
      </c>
      <c r="V16" s="14">
        <v>1.0364004043999999</v>
      </c>
      <c r="W16" s="14">
        <v>1.141842172</v>
      </c>
      <c r="X16" s="14">
        <v>14.6118721461</v>
      </c>
      <c r="Y16" s="11">
        <v>1.34</v>
      </c>
      <c r="Z16" s="11">
        <v>5837</v>
      </c>
      <c r="AA16" s="15">
        <v>0.35116111177956927</v>
      </c>
      <c r="AB16" s="11">
        <v>5688</v>
      </c>
      <c r="AC16" s="15">
        <v>0.97447318828165153</v>
      </c>
      <c r="AD16" s="15">
        <v>2.5526811718348474E-2</v>
      </c>
      <c r="AE16" s="11">
        <v>149</v>
      </c>
      <c r="AF16"/>
    </row>
  </sheetData>
  <mergeCells count="3">
    <mergeCell ref="A4:E4"/>
    <mergeCell ref="A3:E3"/>
    <mergeCell ref="A5:E5"/>
  </mergeCells>
  <hyperlinks>
    <hyperlink ref="A1" location="Portada!C22" display="Regresar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opLeftCell="N1" workbookViewId="0">
      <selection activeCell="AF1" sqref="AF1:AF1048576"/>
    </sheetView>
  </sheetViews>
  <sheetFormatPr baseColWidth="10" defaultRowHeight="15" x14ac:dyDescent="0.25"/>
  <cols>
    <col min="1" max="1" width="31.42578125" customWidth="1"/>
    <col min="6" max="7" width="11.5703125" bestFit="1" customWidth="1"/>
    <col min="8" max="8" width="11.7109375" bestFit="1" customWidth="1"/>
    <col min="9" max="31" width="11.5703125" bestFit="1" customWidth="1"/>
  </cols>
  <sheetData>
    <row r="1" spans="1:32" ht="21" x14ac:dyDescent="0.35">
      <c r="A1" s="56" t="s">
        <v>452</v>
      </c>
    </row>
    <row r="2" spans="1:32" s="5" customFormat="1" ht="115.5" customHeight="1" x14ac:dyDescent="0.25">
      <c r="A2" s="28" t="s">
        <v>398</v>
      </c>
      <c r="B2" s="29" t="s">
        <v>378</v>
      </c>
      <c r="C2" s="30" t="s">
        <v>379</v>
      </c>
      <c r="D2" s="29" t="s">
        <v>380</v>
      </c>
      <c r="E2" s="30" t="s">
        <v>382</v>
      </c>
      <c r="F2" s="9" t="s">
        <v>424</v>
      </c>
      <c r="G2" s="9" t="s">
        <v>381</v>
      </c>
      <c r="H2" s="9" t="s">
        <v>454</v>
      </c>
      <c r="I2" s="9" t="s">
        <v>414</v>
      </c>
      <c r="J2" s="9" t="s">
        <v>417</v>
      </c>
      <c r="K2" s="9" t="s">
        <v>416</v>
      </c>
      <c r="L2" s="9" t="s">
        <v>455</v>
      </c>
      <c r="M2" s="9" t="s">
        <v>460</v>
      </c>
      <c r="N2" s="9" t="s">
        <v>456</v>
      </c>
      <c r="O2" s="9" t="s">
        <v>457</v>
      </c>
      <c r="P2" s="9" t="s">
        <v>458</v>
      </c>
      <c r="Q2" s="9" t="s">
        <v>459</v>
      </c>
      <c r="R2" s="9" t="s">
        <v>387</v>
      </c>
      <c r="S2" s="9" t="s">
        <v>461</v>
      </c>
      <c r="T2" s="9" t="s">
        <v>389</v>
      </c>
      <c r="U2" s="9" t="s">
        <v>420</v>
      </c>
      <c r="V2" s="9" t="s">
        <v>462</v>
      </c>
      <c r="W2" s="9" t="s">
        <v>463</v>
      </c>
      <c r="X2" s="9" t="s">
        <v>464</v>
      </c>
      <c r="Y2" s="9" t="s">
        <v>465</v>
      </c>
      <c r="Z2" s="9" t="s">
        <v>394</v>
      </c>
      <c r="AA2" s="9" t="s">
        <v>421</v>
      </c>
      <c r="AB2" s="9" t="s">
        <v>466</v>
      </c>
      <c r="AC2" s="9" t="s">
        <v>422</v>
      </c>
      <c r="AD2" s="9" t="s">
        <v>423</v>
      </c>
      <c r="AE2" s="9" t="s">
        <v>467</v>
      </c>
    </row>
    <row r="3" spans="1:32" s="1" customFormat="1" x14ac:dyDescent="0.25">
      <c r="A3" s="63" t="s">
        <v>425</v>
      </c>
      <c r="B3" s="64"/>
      <c r="C3" s="64"/>
      <c r="D3" s="64"/>
      <c r="E3" s="65"/>
      <c r="F3" s="37">
        <v>787.0944535460186</v>
      </c>
      <c r="G3" s="37">
        <v>78709.445354601936</v>
      </c>
      <c r="H3" s="37">
        <v>2342617</v>
      </c>
      <c r="I3" s="38">
        <v>2976.2844718903048</v>
      </c>
      <c r="J3" s="37">
        <v>730730</v>
      </c>
      <c r="K3" s="39">
        <v>0.31192892393421545</v>
      </c>
      <c r="L3" s="37">
        <v>177305</v>
      </c>
      <c r="M3" s="39">
        <v>7.5686721303567767E-2</v>
      </c>
      <c r="N3" s="37">
        <v>111504</v>
      </c>
      <c r="O3" s="39">
        <v>4.7598049531784328E-2</v>
      </c>
      <c r="P3" s="37">
        <v>372106</v>
      </c>
      <c r="Q3" s="39">
        <v>0.15884201301365097</v>
      </c>
      <c r="R3" s="37">
        <v>6.570957446808511</v>
      </c>
      <c r="S3" s="37">
        <v>931817</v>
      </c>
      <c r="T3" s="37">
        <v>573877</v>
      </c>
      <c r="U3" s="40">
        <v>4.0820890190755161</v>
      </c>
      <c r="V3" s="37">
        <v>3.9578793423936163</v>
      </c>
      <c r="W3" s="37">
        <v>1.46</v>
      </c>
      <c r="X3" s="37">
        <v>18.117301669648931</v>
      </c>
      <c r="Y3" s="37">
        <v>1.4606914893617018</v>
      </c>
      <c r="Z3" s="37">
        <v>915531</v>
      </c>
      <c r="AA3" s="39">
        <v>0.3908154854165235</v>
      </c>
      <c r="AB3" s="37">
        <v>889138</v>
      </c>
      <c r="AC3" s="39">
        <v>0.97117192099448302</v>
      </c>
      <c r="AD3" s="39">
        <v>2.8828079005516982E-2</v>
      </c>
      <c r="AE3" s="37">
        <v>26393</v>
      </c>
    </row>
    <row r="4" spans="1:32" s="35" customFormat="1" ht="23.25" customHeight="1" x14ac:dyDescent="0.25">
      <c r="A4" s="69" t="s">
        <v>426</v>
      </c>
      <c r="B4" s="69"/>
      <c r="C4" s="69"/>
      <c r="D4" s="69"/>
      <c r="E4" s="70"/>
      <c r="F4" s="32">
        <f>(F5/F3)</f>
        <v>6.9243987216100339E-2</v>
      </c>
      <c r="G4" s="32">
        <f>(G5/G3)</f>
        <v>6.924398721610027E-2</v>
      </c>
      <c r="H4" s="32">
        <f>(H5/H3)</f>
        <v>6.5697465697551069E-2</v>
      </c>
      <c r="I4" s="33">
        <f>(I3-I5)</f>
        <v>288.4724257167959</v>
      </c>
      <c r="J4" s="32">
        <f>(J5/J3)</f>
        <v>6.723003024372888E-2</v>
      </c>
      <c r="K4" s="34"/>
      <c r="L4" s="32">
        <f>(L5/L3)</f>
        <v>6.5553706889258628E-2</v>
      </c>
      <c r="M4" s="32"/>
      <c r="N4" s="32">
        <f>(N5/N3)</f>
        <v>5.3164012053379249E-2</v>
      </c>
      <c r="O4" s="32"/>
      <c r="P4" s="32">
        <f>(P5/P3)</f>
        <v>4.844049813762745E-2</v>
      </c>
      <c r="Q4" s="32"/>
      <c r="R4" s="32">
        <f>(R5/R3)</f>
        <v>0.87332348063806597</v>
      </c>
      <c r="S4" s="32">
        <f>(S5/S3)</f>
        <v>6.8687306627803521E-2</v>
      </c>
      <c r="T4" s="32">
        <f>(T5/T3)</f>
        <v>6.4815282717376715E-2</v>
      </c>
      <c r="U4" s="32"/>
      <c r="V4" s="32"/>
      <c r="W4" s="32"/>
      <c r="X4" s="32"/>
      <c r="Y4" s="32"/>
      <c r="Z4" s="32">
        <f>(Z5/Z3)</f>
        <v>6.739804550583213E-2</v>
      </c>
      <c r="AA4" s="32"/>
      <c r="AB4" s="32">
        <f>(AB5/AB3)</f>
        <v>6.7586808796834694E-2</v>
      </c>
      <c r="AC4" s="32"/>
      <c r="AD4" s="32"/>
      <c r="AE4" s="32">
        <f>(AE5/AE3)</f>
        <v>6.103891183268291E-2</v>
      </c>
    </row>
    <row r="5" spans="1:32" s="1" customFormat="1" ht="23.25" customHeight="1" x14ac:dyDescent="0.25">
      <c r="A5" s="66" t="s">
        <v>427</v>
      </c>
      <c r="B5" s="67"/>
      <c r="C5" s="67"/>
      <c r="D5" s="67"/>
      <c r="E5" s="68"/>
      <c r="F5" s="3">
        <f>SUM(F6:F12)</f>
        <v>54.501558279203998</v>
      </c>
      <c r="G5" s="3">
        <f t="shared" ref="G5:AE5" si="0">SUM(G6:G12)</f>
        <v>5450.1558279203991</v>
      </c>
      <c r="H5" s="4">
        <f t="shared" si="0"/>
        <v>153904</v>
      </c>
      <c r="I5" s="4">
        <f>SUM(I6:I12)/7</f>
        <v>2687.8120461735089</v>
      </c>
      <c r="J5" s="4">
        <f t="shared" si="0"/>
        <v>49127</v>
      </c>
      <c r="K5" s="4">
        <f>SUM(K6:K12)/7*100</f>
        <v>33.639006850891612</v>
      </c>
      <c r="L5" s="4">
        <f t="shared" si="0"/>
        <v>11623</v>
      </c>
      <c r="M5" s="4">
        <f>SUM(M6:M12)/7*100</f>
        <v>7.7860988301842546</v>
      </c>
      <c r="N5" s="4">
        <f t="shared" si="0"/>
        <v>5928</v>
      </c>
      <c r="O5" s="4">
        <f>SUM(O6:O12)/7*100</f>
        <v>1.3263679716262975</v>
      </c>
      <c r="P5" s="4">
        <f t="shared" si="0"/>
        <v>18025</v>
      </c>
      <c r="Q5" s="4">
        <f>SUM(Q6:Q12)/7*100</f>
        <v>20.997262517706091</v>
      </c>
      <c r="R5" s="4">
        <f>SUM(R6:R12)/7</f>
        <v>5.7385714285714284</v>
      </c>
      <c r="S5" s="4">
        <f t="shared" si="0"/>
        <v>64004</v>
      </c>
      <c r="T5" s="4">
        <f t="shared" si="0"/>
        <v>37196</v>
      </c>
      <c r="U5" s="4">
        <f>SUM(U6:U12)/7</f>
        <v>4.4559732573268525</v>
      </c>
      <c r="V5" s="4">
        <f>SUM(V6:V12)/7</f>
        <v>2.2511731419999998</v>
      </c>
      <c r="W5" s="4">
        <f>SUM(W6:W12)/7</f>
        <v>1.8278417429428571</v>
      </c>
      <c r="X5" s="4">
        <f>SUM(X6:X12)/7</f>
        <v>9.7853427658142866</v>
      </c>
      <c r="Y5" s="4">
        <f>SUM(Y6:Y12)/7</f>
        <v>1.3457142857142856</v>
      </c>
      <c r="Z5" s="4">
        <f t="shared" si="0"/>
        <v>61705</v>
      </c>
      <c r="AA5" s="4">
        <f>SUM(AA6:AA12)/7*100</f>
        <v>34.362737180939298</v>
      </c>
      <c r="AB5" s="4">
        <f t="shared" si="0"/>
        <v>60094</v>
      </c>
      <c r="AC5" s="4">
        <f>SUM(AC6:AC12)/7*100</f>
        <v>97.812776511316798</v>
      </c>
      <c r="AD5" s="4">
        <f>SUM(AD6:AD12)/7*100</f>
        <v>2.1872234886831956</v>
      </c>
      <c r="AE5" s="4">
        <f t="shared" si="0"/>
        <v>1611</v>
      </c>
    </row>
    <row r="6" spans="1:32" s="11" customFormat="1" x14ac:dyDescent="0.25">
      <c r="A6" s="11" t="s">
        <v>412</v>
      </c>
      <c r="B6" s="12" t="s">
        <v>201</v>
      </c>
      <c r="C6" s="11" t="s">
        <v>5</v>
      </c>
      <c r="D6" s="12" t="s">
        <v>198</v>
      </c>
      <c r="E6" s="11" t="s">
        <v>5</v>
      </c>
      <c r="F6" s="13">
        <v>32.8867361836</v>
      </c>
      <c r="G6" s="13">
        <v>3288.6736183600001</v>
      </c>
      <c r="H6" s="11">
        <v>97537</v>
      </c>
      <c r="I6" s="14">
        <v>2965.8461531564167</v>
      </c>
      <c r="J6" s="11">
        <v>30080</v>
      </c>
      <c r="K6" s="15">
        <v>0.30839578826496611</v>
      </c>
      <c r="L6" s="11">
        <v>7201</v>
      </c>
      <c r="M6" s="15">
        <v>7.3828393327660266E-2</v>
      </c>
      <c r="N6" s="11">
        <v>5425</v>
      </c>
      <c r="O6" s="15">
        <v>5.5619918594994718E-2</v>
      </c>
      <c r="P6" s="11">
        <v>7091</v>
      </c>
      <c r="Q6" s="15">
        <v>7.2700616176425356E-2</v>
      </c>
      <c r="R6" s="11">
        <v>8.26</v>
      </c>
      <c r="S6" s="11">
        <v>40499</v>
      </c>
      <c r="T6" s="11">
        <v>23946</v>
      </c>
      <c r="U6" s="16">
        <v>4.0732063810239705</v>
      </c>
      <c r="V6" s="14">
        <v>1.4073331662999999</v>
      </c>
      <c r="W6" s="14">
        <v>0.77853585030000005</v>
      </c>
      <c r="X6" s="14">
        <v>4.3286959436999997</v>
      </c>
      <c r="Y6" s="11">
        <v>1.04</v>
      </c>
      <c r="Z6" s="11">
        <v>42054</v>
      </c>
      <c r="AA6" s="15">
        <v>0.43115945743666506</v>
      </c>
      <c r="AB6" s="11">
        <v>40949</v>
      </c>
      <c r="AC6" s="15">
        <v>0.97372425928568029</v>
      </c>
      <c r="AD6" s="15">
        <v>2.6275740714319706E-2</v>
      </c>
      <c r="AE6" s="11">
        <v>1105</v>
      </c>
      <c r="AF6"/>
    </row>
    <row r="7" spans="1:32" s="11" customFormat="1" x14ac:dyDescent="0.25">
      <c r="A7" s="11" t="s">
        <v>412</v>
      </c>
      <c r="B7" s="12" t="s">
        <v>271</v>
      </c>
      <c r="C7" s="11" t="s">
        <v>82</v>
      </c>
      <c r="D7" s="12" t="s">
        <v>198</v>
      </c>
      <c r="E7" s="11" t="s">
        <v>82</v>
      </c>
      <c r="F7" s="13">
        <v>1.80043585296</v>
      </c>
      <c r="G7" s="13">
        <v>180.043585296</v>
      </c>
      <c r="H7" s="11">
        <v>3041</v>
      </c>
      <c r="I7" s="14">
        <v>1689.0354604972208</v>
      </c>
      <c r="J7" s="11">
        <v>893</v>
      </c>
      <c r="K7" s="15">
        <v>0.29365340348569552</v>
      </c>
      <c r="L7" s="11">
        <v>317</v>
      </c>
      <c r="M7" s="15">
        <v>0.10424202564945742</v>
      </c>
      <c r="N7" s="11">
        <v>26</v>
      </c>
      <c r="O7" s="15">
        <v>8.549819138441302E-3</v>
      </c>
      <c r="P7" s="11">
        <v>25</v>
      </c>
      <c r="Q7" s="15">
        <v>8.2209799408089444E-3</v>
      </c>
      <c r="R7" s="11">
        <v>6.82</v>
      </c>
      <c r="S7" s="11">
        <v>2601</v>
      </c>
      <c r="T7" s="11">
        <v>772</v>
      </c>
      <c r="U7" s="16">
        <v>3.9391191709844557</v>
      </c>
      <c r="V7" s="14">
        <v>2.2020725389</v>
      </c>
      <c r="W7" s="14">
        <v>0.51880674449999997</v>
      </c>
      <c r="X7" s="14">
        <v>5.4616384914999996</v>
      </c>
      <c r="Y7" s="11">
        <v>1.19</v>
      </c>
      <c r="Z7" s="11">
        <v>1028</v>
      </c>
      <c r="AA7" s="15">
        <v>0.33804669516606378</v>
      </c>
      <c r="AB7" s="11">
        <v>973</v>
      </c>
      <c r="AC7" s="15">
        <v>0.94649805447470814</v>
      </c>
      <c r="AD7" s="15">
        <v>5.3501945525291861E-2</v>
      </c>
      <c r="AE7" s="11">
        <v>55</v>
      </c>
      <c r="AF7"/>
    </row>
    <row r="8" spans="1:32" s="11" customFormat="1" x14ac:dyDescent="0.25">
      <c r="A8" s="11" t="s">
        <v>412</v>
      </c>
      <c r="B8" s="12" t="s">
        <v>271</v>
      </c>
      <c r="C8" s="11" t="s">
        <v>82</v>
      </c>
      <c r="D8" s="12" t="s">
        <v>272</v>
      </c>
      <c r="E8" s="11" t="s">
        <v>81</v>
      </c>
      <c r="F8" s="13">
        <v>2.3434603738000002</v>
      </c>
      <c r="G8" s="13">
        <v>234.34603738000001</v>
      </c>
      <c r="H8" s="11">
        <v>5478</v>
      </c>
      <c r="I8" s="14">
        <v>2337.5688623730548</v>
      </c>
      <c r="J8" s="11">
        <v>1608</v>
      </c>
      <c r="K8" s="15">
        <v>0.29353778751369114</v>
      </c>
      <c r="L8" s="11">
        <v>488</v>
      </c>
      <c r="M8" s="15">
        <v>8.9083607155896319E-2</v>
      </c>
      <c r="N8" s="11">
        <v>32</v>
      </c>
      <c r="O8" s="15">
        <v>5.8415480102227092E-3</v>
      </c>
      <c r="P8" s="11">
        <v>46</v>
      </c>
      <c r="Q8" s="15">
        <v>8.3972252646951438E-3</v>
      </c>
      <c r="R8" s="11">
        <v>4.4400000000000004</v>
      </c>
      <c r="S8" s="11">
        <v>3127</v>
      </c>
      <c r="T8" s="11">
        <v>1290</v>
      </c>
      <c r="U8" s="16">
        <v>4.246511627906977</v>
      </c>
      <c r="V8" s="14">
        <v>1.4728682171</v>
      </c>
      <c r="W8" s="14">
        <v>0.38759689920000001</v>
      </c>
      <c r="X8" s="14">
        <v>0.93240093239999999</v>
      </c>
      <c r="Y8" s="11">
        <v>1.21</v>
      </c>
      <c r="Z8" s="11">
        <v>1932</v>
      </c>
      <c r="AA8" s="15">
        <v>0.35268346111719606</v>
      </c>
      <c r="AB8" s="11">
        <v>1927</v>
      </c>
      <c r="AC8" s="15">
        <v>0.9974120082815735</v>
      </c>
      <c r="AD8" s="15">
        <v>2.5879917184264967E-3</v>
      </c>
      <c r="AE8" s="11">
        <v>5</v>
      </c>
      <c r="AF8"/>
    </row>
    <row r="9" spans="1:32" s="11" customFormat="1" x14ac:dyDescent="0.25">
      <c r="A9" s="11" t="s">
        <v>412</v>
      </c>
      <c r="B9" s="12" t="s">
        <v>271</v>
      </c>
      <c r="C9" s="11" t="s">
        <v>82</v>
      </c>
      <c r="D9" s="12" t="s">
        <v>282</v>
      </c>
      <c r="E9" s="11" t="s">
        <v>86</v>
      </c>
      <c r="F9" s="13">
        <v>2.03933224232</v>
      </c>
      <c r="G9" s="13">
        <v>203.93322423199999</v>
      </c>
      <c r="H9" s="11">
        <v>5081</v>
      </c>
      <c r="I9" s="14">
        <v>2491.5018232731495</v>
      </c>
      <c r="J9" s="11">
        <v>1632</v>
      </c>
      <c r="K9" s="15">
        <v>0.32119661483959849</v>
      </c>
      <c r="L9" s="11">
        <v>294</v>
      </c>
      <c r="M9" s="15">
        <v>5.7862625467427674E-2</v>
      </c>
      <c r="N9" s="11">
        <v>6</v>
      </c>
      <c r="O9" s="15">
        <v>1.180869907498524E-3</v>
      </c>
      <c r="P9" s="11">
        <v>0</v>
      </c>
      <c r="Q9" s="15">
        <v>0</v>
      </c>
      <c r="R9" s="11">
        <v>4.42</v>
      </c>
      <c r="S9" s="11">
        <v>4913</v>
      </c>
      <c r="T9" s="11">
        <v>1257</v>
      </c>
      <c r="U9" s="16">
        <v>4.0421638822593478</v>
      </c>
      <c r="V9" s="14">
        <v>0.87509944309999999</v>
      </c>
      <c r="W9" s="14">
        <v>1.7529880477999999</v>
      </c>
      <c r="X9" s="14">
        <v>12.2513922037</v>
      </c>
      <c r="Y9" s="11">
        <v>1.31</v>
      </c>
      <c r="Z9" s="11">
        <v>1657</v>
      </c>
      <c r="AA9" s="15">
        <v>0.32611690612084238</v>
      </c>
      <c r="AB9" s="11">
        <v>1639</v>
      </c>
      <c r="AC9" s="15">
        <v>0.98913699456849724</v>
      </c>
      <c r="AD9" s="15">
        <v>1.0863005431502759E-2</v>
      </c>
      <c r="AE9" s="11">
        <v>18</v>
      </c>
      <c r="AF9"/>
    </row>
    <row r="10" spans="1:32" s="11" customFormat="1" x14ac:dyDescent="0.25">
      <c r="A10" s="11" t="s">
        <v>412</v>
      </c>
      <c r="B10" s="12" t="s">
        <v>214</v>
      </c>
      <c r="C10" s="11" t="s">
        <v>19</v>
      </c>
      <c r="D10" s="12" t="s">
        <v>198</v>
      </c>
      <c r="E10" s="11" t="s">
        <v>19</v>
      </c>
      <c r="F10" s="13">
        <v>8.8897755988</v>
      </c>
      <c r="G10" s="13">
        <v>888.97755987999994</v>
      </c>
      <c r="H10" s="11">
        <v>20786</v>
      </c>
      <c r="I10" s="14">
        <v>2338.191753997236</v>
      </c>
      <c r="J10" s="11">
        <v>7175</v>
      </c>
      <c r="K10" s="15">
        <v>0.34518425863562013</v>
      </c>
      <c r="L10" s="11">
        <v>1560</v>
      </c>
      <c r="M10" s="15">
        <v>7.5050514769556431E-2</v>
      </c>
      <c r="N10" s="11">
        <v>333</v>
      </c>
      <c r="O10" s="15">
        <v>1.6020398345039932E-2</v>
      </c>
      <c r="P10" s="11">
        <v>5119</v>
      </c>
      <c r="Q10" s="15">
        <v>0.24627152891369192</v>
      </c>
      <c r="R10" s="11">
        <v>6.91</v>
      </c>
      <c r="S10" s="11">
        <v>6854</v>
      </c>
      <c r="T10" s="11">
        <v>5019</v>
      </c>
      <c r="U10" s="16">
        <v>4.1414624427176729</v>
      </c>
      <c r="V10" s="14">
        <v>1.2950787009</v>
      </c>
      <c r="W10" s="14">
        <v>1.63901659</v>
      </c>
      <c r="X10" s="14">
        <v>1.1985617259000001</v>
      </c>
      <c r="Y10" s="11">
        <v>1.07</v>
      </c>
      <c r="Z10" s="11">
        <v>7020</v>
      </c>
      <c r="AA10" s="15">
        <v>0.33772731646300397</v>
      </c>
      <c r="AB10" s="11">
        <v>6809</v>
      </c>
      <c r="AC10" s="15">
        <v>0.9699430199430199</v>
      </c>
      <c r="AD10" s="15">
        <v>3.0056980056980098E-2</v>
      </c>
      <c r="AE10" s="11">
        <v>211</v>
      </c>
      <c r="AF10"/>
    </row>
    <row r="11" spans="1:32" s="11" customFormat="1" x14ac:dyDescent="0.25">
      <c r="A11" s="11" t="s">
        <v>412</v>
      </c>
      <c r="B11" s="12" t="s">
        <v>214</v>
      </c>
      <c r="C11" s="11" t="s">
        <v>19</v>
      </c>
      <c r="D11" s="12" t="s">
        <v>350</v>
      </c>
      <c r="E11" s="11" t="s">
        <v>165</v>
      </c>
      <c r="F11" s="13">
        <v>0.85954605824399999</v>
      </c>
      <c r="G11" s="13">
        <v>85.954605824399991</v>
      </c>
      <c r="H11" s="11">
        <v>3164</v>
      </c>
      <c r="I11" s="14">
        <v>3681.0127504555817</v>
      </c>
      <c r="J11" s="11">
        <v>1451</v>
      </c>
      <c r="K11" s="15">
        <v>0.4585967130214918</v>
      </c>
      <c r="L11" s="11">
        <v>195</v>
      </c>
      <c r="M11" s="15">
        <v>6.1630847029077118E-2</v>
      </c>
      <c r="N11" s="11">
        <v>0</v>
      </c>
      <c r="O11" s="15">
        <v>0</v>
      </c>
      <c r="P11" s="11">
        <v>3153</v>
      </c>
      <c r="Q11" s="15">
        <v>0.99652338811630847</v>
      </c>
      <c r="R11" s="11">
        <v>4.4000000000000004</v>
      </c>
      <c r="S11" s="11">
        <v>2167</v>
      </c>
      <c r="T11" s="11">
        <v>487</v>
      </c>
      <c r="U11" s="16">
        <v>6.4969199178644761</v>
      </c>
      <c r="V11" s="14">
        <v>3.2854209445999998</v>
      </c>
      <c r="W11" s="14">
        <v>4.9382716048999997</v>
      </c>
      <c r="X11" s="14">
        <v>9.3360995850999995</v>
      </c>
      <c r="Y11" s="11">
        <v>2.2599999999999998</v>
      </c>
      <c r="Z11" s="11">
        <v>737</v>
      </c>
      <c r="AA11" s="15">
        <v>0.23293299620733249</v>
      </c>
      <c r="AB11" s="11">
        <v>737</v>
      </c>
      <c r="AC11" s="15">
        <v>1</v>
      </c>
      <c r="AD11" s="15">
        <v>0</v>
      </c>
      <c r="AE11" s="11">
        <v>0</v>
      </c>
      <c r="AF11"/>
    </row>
    <row r="12" spans="1:32" s="11" customFormat="1" x14ac:dyDescent="0.25">
      <c r="A12" s="11" t="s">
        <v>412</v>
      </c>
      <c r="B12" s="12" t="s">
        <v>226</v>
      </c>
      <c r="C12" s="11" t="s">
        <v>31</v>
      </c>
      <c r="D12" s="12" t="s">
        <v>198</v>
      </c>
      <c r="E12" s="11" t="s">
        <v>31</v>
      </c>
      <c r="F12" s="13">
        <v>5.6822719694800004</v>
      </c>
      <c r="G12" s="13">
        <v>568.22719694800003</v>
      </c>
      <c r="H12" s="11">
        <v>18817</v>
      </c>
      <c r="I12" s="14">
        <v>3311.5275194619016</v>
      </c>
      <c r="J12" s="11">
        <v>6288</v>
      </c>
      <c r="K12" s="15">
        <v>0.33416591380134986</v>
      </c>
      <c r="L12" s="11">
        <v>1568</v>
      </c>
      <c r="M12" s="15">
        <v>8.3328904713822607E-2</v>
      </c>
      <c r="N12" s="11">
        <v>106</v>
      </c>
      <c r="O12" s="15">
        <v>5.6332040176436202E-3</v>
      </c>
      <c r="P12" s="11">
        <v>2591</v>
      </c>
      <c r="Q12" s="15">
        <v>0.13769463782749641</v>
      </c>
      <c r="R12" s="11">
        <v>4.92</v>
      </c>
      <c r="S12" s="11">
        <v>3843</v>
      </c>
      <c r="T12" s="11">
        <v>4425</v>
      </c>
      <c r="U12" s="16">
        <v>4.2524293785310734</v>
      </c>
      <c r="V12" s="14">
        <v>5.2203389831000004</v>
      </c>
      <c r="W12" s="14">
        <v>2.7796764639</v>
      </c>
      <c r="X12" s="14">
        <v>34.988610478399998</v>
      </c>
      <c r="Y12" s="11">
        <v>1.34</v>
      </c>
      <c r="Z12" s="11">
        <v>7277</v>
      </c>
      <c r="AA12" s="15">
        <v>0.3867247701546474</v>
      </c>
      <c r="AB12" s="11">
        <v>7060</v>
      </c>
      <c r="AC12" s="15">
        <v>0.97018001923869723</v>
      </c>
      <c r="AD12" s="15">
        <v>2.9819980761302767E-2</v>
      </c>
      <c r="AE12" s="11">
        <v>217</v>
      </c>
      <c r="AF12"/>
    </row>
    <row r="13" spans="1:32" s="11" customFormat="1" x14ac:dyDescent="0.25">
      <c r="A13" s="11" t="s">
        <v>412</v>
      </c>
      <c r="B13" s="12" t="s">
        <v>203</v>
      </c>
      <c r="C13" s="11" t="s">
        <v>7</v>
      </c>
      <c r="D13" s="12" t="s">
        <v>198</v>
      </c>
      <c r="E13" s="11" t="s">
        <v>7</v>
      </c>
      <c r="F13" s="13">
        <v>16.5582747184</v>
      </c>
      <c r="G13" s="13">
        <v>1655.82747184</v>
      </c>
      <c r="H13" s="11">
        <v>9042</v>
      </c>
      <c r="I13" s="14">
        <v>546.0713844753576</v>
      </c>
      <c r="J13" s="11">
        <v>2659</v>
      </c>
      <c r="K13" s="15">
        <v>0.29407210794072108</v>
      </c>
      <c r="L13" s="11">
        <v>966</v>
      </c>
      <c r="M13" s="15">
        <v>0.10683477106834771</v>
      </c>
      <c r="N13" s="11">
        <v>183</v>
      </c>
      <c r="O13" s="15">
        <v>2.023888520238885E-2</v>
      </c>
      <c r="P13" s="11">
        <v>277</v>
      </c>
      <c r="Q13" s="15">
        <v>3.0634815306348154E-2</v>
      </c>
      <c r="R13" s="11">
        <v>7.05</v>
      </c>
      <c r="S13" s="11">
        <v>2448</v>
      </c>
      <c r="T13" s="11">
        <v>2310</v>
      </c>
      <c r="U13" s="16">
        <v>3.9142857142857141</v>
      </c>
      <c r="V13" s="14">
        <v>1.7748917748999999</v>
      </c>
      <c r="W13" s="14">
        <v>1.1270047680999999</v>
      </c>
      <c r="X13" s="14">
        <v>4.0710264183999998</v>
      </c>
      <c r="Y13" s="11">
        <v>1.03</v>
      </c>
      <c r="Z13" s="11">
        <v>3538</v>
      </c>
      <c r="AA13" s="15">
        <v>0.39128511391285115</v>
      </c>
      <c r="AB13" s="11">
        <v>3486</v>
      </c>
      <c r="AC13" s="15">
        <v>0.98530243075183721</v>
      </c>
      <c r="AD13" s="15">
        <v>1.469756924816279E-2</v>
      </c>
      <c r="AE13" s="11">
        <v>52</v>
      </c>
      <c r="AF13"/>
    </row>
    <row r="14" spans="1:32" s="11" customFormat="1" x14ac:dyDescent="0.25">
      <c r="A14" s="11" t="s">
        <v>412</v>
      </c>
      <c r="B14" s="12" t="s">
        <v>203</v>
      </c>
      <c r="C14" s="11" t="s">
        <v>7</v>
      </c>
      <c r="D14" s="12" t="s">
        <v>340</v>
      </c>
      <c r="E14" s="11" t="s">
        <v>153</v>
      </c>
      <c r="F14" s="13">
        <v>0.97904185308000002</v>
      </c>
      <c r="G14" s="13">
        <v>97.90418530800001</v>
      </c>
      <c r="H14" s="11">
        <v>2549</v>
      </c>
      <c r="I14" s="14">
        <v>2603.5659170044846</v>
      </c>
      <c r="J14" s="11">
        <v>769</v>
      </c>
      <c r="K14" s="15">
        <v>0.30168693605335428</v>
      </c>
      <c r="L14" s="11">
        <v>212</v>
      </c>
      <c r="M14" s="15">
        <v>8.3169870537465676E-2</v>
      </c>
      <c r="N14" s="11">
        <v>1</v>
      </c>
      <c r="O14" s="15">
        <v>3.9231071008238524E-4</v>
      </c>
      <c r="P14" s="11">
        <v>10</v>
      </c>
      <c r="Q14" s="15">
        <v>3.9231071008238522E-3</v>
      </c>
      <c r="R14" s="11">
        <v>5.53</v>
      </c>
      <c r="S14" s="11">
        <v>494</v>
      </c>
      <c r="T14" s="11">
        <v>574</v>
      </c>
      <c r="U14" s="16">
        <v>4.4407665505226479</v>
      </c>
      <c r="V14" s="14">
        <v>0.52264808360000004</v>
      </c>
      <c r="W14" s="14">
        <v>0.87108013939999995</v>
      </c>
      <c r="X14" s="14">
        <v>2.0905923345000001</v>
      </c>
      <c r="Y14" s="11">
        <v>1.29</v>
      </c>
      <c r="Z14" s="11">
        <v>913</v>
      </c>
      <c r="AA14" s="15">
        <v>0.35817967830521774</v>
      </c>
      <c r="AB14" s="11">
        <v>902</v>
      </c>
      <c r="AC14" s="15">
        <v>0.98795180722891562</v>
      </c>
      <c r="AD14" s="15">
        <v>1.2048192771084376E-2</v>
      </c>
      <c r="AE14" s="11">
        <v>11</v>
      </c>
      <c r="AF14"/>
    </row>
    <row r="15" spans="1:32" s="11" customFormat="1" x14ac:dyDescent="0.25">
      <c r="A15" s="11" t="s">
        <v>412</v>
      </c>
      <c r="B15" s="12" t="s">
        <v>203</v>
      </c>
      <c r="C15" s="11" t="s">
        <v>7</v>
      </c>
      <c r="D15" s="12" t="s">
        <v>269</v>
      </c>
      <c r="E15" s="11" t="s">
        <v>79</v>
      </c>
      <c r="F15" s="13">
        <v>2.3715475134699999</v>
      </c>
      <c r="G15" s="13">
        <v>237.154751347</v>
      </c>
      <c r="H15" s="11">
        <v>3699</v>
      </c>
      <c r="I15" s="14">
        <v>1559.7410462958419</v>
      </c>
      <c r="J15" s="11">
        <v>1109</v>
      </c>
      <c r="K15" s="15">
        <v>0.29981075966477427</v>
      </c>
      <c r="L15" s="11">
        <v>281</v>
      </c>
      <c r="M15" s="15">
        <v>7.5966477426331447E-2</v>
      </c>
      <c r="N15" s="11">
        <v>4</v>
      </c>
      <c r="O15" s="15">
        <v>1.0813733441470668E-3</v>
      </c>
      <c r="P15" s="11">
        <v>21</v>
      </c>
      <c r="Q15" s="15">
        <v>5.6772100567721003E-3</v>
      </c>
      <c r="R15" s="11">
        <v>5.55</v>
      </c>
      <c r="S15" s="11">
        <v>2197</v>
      </c>
      <c r="T15" s="11">
        <v>890</v>
      </c>
      <c r="U15" s="16">
        <v>4.1561797752808989</v>
      </c>
      <c r="V15" s="14">
        <v>0.89887640449999995</v>
      </c>
      <c r="W15" s="14">
        <v>0.449943757</v>
      </c>
      <c r="X15" s="14">
        <v>32.247191011200002</v>
      </c>
      <c r="Y15" s="11">
        <v>1.22</v>
      </c>
      <c r="Z15" s="11">
        <v>1302</v>
      </c>
      <c r="AA15" s="15">
        <v>0.35198702351987021</v>
      </c>
      <c r="AB15" s="11">
        <v>1300</v>
      </c>
      <c r="AC15" s="15">
        <v>0.99846390168970811</v>
      </c>
      <c r="AD15" s="15">
        <v>1.536098310291889E-3</v>
      </c>
      <c r="AE15" s="11">
        <v>2</v>
      </c>
      <c r="AF15"/>
    </row>
    <row r="16" spans="1:32" s="11" customFormat="1" x14ac:dyDescent="0.25">
      <c r="A16" s="11" t="s">
        <v>412</v>
      </c>
      <c r="B16" s="12" t="s">
        <v>203</v>
      </c>
      <c r="C16" s="11" t="s">
        <v>7</v>
      </c>
      <c r="D16" s="12" t="s">
        <v>322</v>
      </c>
      <c r="E16" s="11" t="s">
        <v>132</v>
      </c>
      <c r="F16" s="13">
        <v>1.37057485414</v>
      </c>
      <c r="G16" s="13">
        <v>137.05748541399998</v>
      </c>
      <c r="H16" s="11">
        <v>2601</v>
      </c>
      <c r="I16" s="14">
        <v>1897.7438497017076</v>
      </c>
      <c r="J16" s="11">
        <v>834</v>
      </c>
      <c r="K16" s="15">
        <v>0.32064590542099192</v>
      </c>
      <c r="L16" s="11">
        <v>215</v>
      </c>
      <c r="M16" s="15">
        <v>8.2660515186466749E-2</v>
      </c>
      <c r="N16" s="11">
        <v>3</v>
      </c>
      <c r="O16" s="15">
        <v>1.1534025374855825E-3</v>
      </c>
      <c r="P16" s="11">
        <v>10</v>
      </c>
      <c r="Q16" s="15">
        <v>3.8446751249519417E-3</v>
      </c>
      <c r="R16" s="11">
        <v>4.03</v>
      </c>
      <c r="S16" s="11">
        <v>1618</v>
      </c>
      <c r="T16" s="11">
        <v>586</v>
      </c>
      <c r="U16" s="16">
        <v>4.4385665529010243</v>
      </c>
      <c r="V16" s="14">
        <v>2.2184300340999998</v>
      </c>
      <c r="W16" s="14">
        <v>1.3675213675</v>
      </c>
      <c r="X16" s="14">
        <v>99.145299145300001</v>
      </c>
      <c r="Y16" s="11">
        <v>1.23</v>
      </c>
      <c r="Z16" s="11">
        <v>798</v>
      </c>
      <c r="AA16" s="15">
        <v>0.30680507497116494</v>
      </c>
      <c r="AB16" s="11">
        <v>796</v>
      </c>
      <c r="AC16" s="15">
        <v>0.99749373433583954</v>
      </c>
      <c r="AD16" s="15">
        <v>2.5062656641604564E-3</v>
      </c>
      <c r="AE16" s="11">
        <v>2</v>
      </c>
      <c r="AF16"/>
    </row>
    <row r="17" spans="1:32" s="11" customFormat="1" x14ac:dyDescent="0.25">
      <c r="A17" s="11" t="s">
        <v>412</v>
      </c>
      <c r="B17" s="12" t="s">
        <v>219</v>
      </c>
      <c r="C17" s="11" t="s">
        <v>24</v>
      </c>
      <c r="D17" s="12" t="s">
        <v>198</v>
      </c>
      <c r="E17" s="11" t="s">
        <v>24</v>
      </c>
      <c r="F17" s="13">
        <v>7.33711318829</v>
      </c>
      <c r="G17" s="13">
        <v>733.71131882899999</v>
      </c>
      <c r="H17" s="11">
        <v>5112</v>
      </c>
      <c r="I17" s="14">
        <v>696.73178930355459</v>
      </c>
      <c r="J17" s="11">
        <v>1507</v>
      </c>
      <c r="K17" s="15">
        <v>0.29479655712050079</v>
      </c>
      <c r="L17" s="11">
        <v>597</v>
      </c>
      <c r="M17" s="15">
        <v>0.11678403755868545</v>
      </c>
      <c r="N17" s="11">
        <v>45</v>
      </c>
      <c r="O17" s="15">
        <v>8.8028169014084511E-3</v>
      </c>
      <c r="P17" s="11">
        <v>31</v>
      </c>
      <c r="Q17" s="15">
        <v>6.0641627543035993E-3</v>
      </c>
      <c r="R17" s="11">
        <v>5.64</v>
      </c>
      <c r="S17" s="11">
        <v>1172</v>
      </c>
      <c r="T17" s="11">
        <v>1382</v>
      </c>
      <c r="U17" s="16">
        <v>3.6989869753979741</v>
      </c>
      <c r="V17" s="14">
        <v>8.9725036178999993</v>
      </c>
      <c r="W17" s="14">
        <v>1.8129079043</v>
      </c>
      <c r="X17" s="14">
        <v>5.3740014523999999</v>
      </c>
      <c r="Y17" s="11">
        <v>1.07</v>
      </c>
      <c r="Z17" s="11">
        <v>1977</v>
      </c>
      <c r="AA17" s="15">
        <v>0.38673708920187794</v>
      </c>
      <c r="AB17" s="11">
        <v>1936</v>
      </c>
      <c r="AC17" s="15">
        <v>0.97926150733434492</v>
      </c>
      <c r="AD17" s="15">
        <v>2.0738492665655084E-2</v>
      </c>
      <c r="AE17" s="11">
        <v>41</v>
      </c>
      <c r="AF17"/>
    </row>
    <row r="18" spans="1:32" s="11" customFormat="1" x14ac:dyDescent="0.25">
      <c r="A18" s="11" t="s">
        <v>412</v>
      </c>
      <c r="B18" s="12" t="s">
        <v>219</v>
      </c>
      <c r="C18" s="11" t="s">
        <v>24</v>
      </c>
      <c r="D18" s="12" t="s">
        <v>291</v>
      </c>
      <c r="E18" s="11" t="s">
        <v>100</v>
      </c>
      <c r="F18" s="13">
        <v>1.89655116225</v>
      </c>
      <c r="G18" s="13">
        <v>189.655116225</v>
      </c>
      <c r="H18" s="11">
        <v>2604</v>
      </c>
      <c r="I18" s="14">
        <v>1373.0185885999026</v>
      </c>
      <c r="J18" s="11">
        <v>727</v>
      </c>
      <c r="K18" s="15">
        <v>0.27918586789554534</v>
      </c>
      <c r="L18" s="11">
        <v>259</v>
      </c>
      <c r="M18" s="15">
        <v>9.9462365591397844E-2</v>
      </c>
      <c r="N18" s="11">
        <v>8</v>
      </c>
      <c r="O18" s="15">
        <v>3.0721966205837174E-3</v>
      </c>
      <c r="P18" s="11">
        <v>20</v>
      </c>
      <c r="Q18" s="15">
        <v>7.6804915514592934E-3</v>
      </c>
      <c r="R18" s="11">
        <v>4.51</v>
      </c>
      <c r="S18" s="11">
        <v>986</v>
      </c>
      <c r="T18" s="11">
        <v>689</v>
      </c>
      <c r="U18" s="16">
        <v>3.7793904208998548</v>
      </c>
      <c r="V18" s="14">
        <v>4.0638606676000002</v>
      </c>
      <c r="W18" s="14">
        <v>1.3062409289000001</v>
      </c>
      <c r="X18" s="14">
        <v>44.395924308600001</v>
      </c>
      <c r="Y18" s="11">
        <v>1.2</v>
      </c>
      <c r="Z18" s="11">
        <v>904</v>
      </c>
      <c r="AA18" s="15">
        <v>0.34715821812596004</v>
      </c>
      <c r="AB18" s="11">
        <v>876</v>
      </c>
      <c r="AC18" s="15">
        <v>0.96902654867256632</v>
      </c>
      <c r="AD18" s="15">
        <v>3.0973451327433676E-2</v>
      </c>
      <c r="AE18" s="11">
        <v>28</v>
      </c>
      <c r="AF18"/>
    </row>
    <row r="19" spans="1:32" s="11" customFormat="1" x14ac:dyDescent="0.25">
      <c r="A19" s="11" t="s">
        <v>412</v>
      </c>
      <c r="B19" s="12" t="s">
        <v>351</v>
      </c>
      <c r="C19" s="11" t="s">
        <v>166</v>
      </c>
      <c r="D19" s="12" t="s">
        <v>198</v>
      </c>
      <c r="E19" s="11" t="s">
        <v>166</v>
      </c>
      <c r="F19" s="13">
        <v>0.85430322342000009</v>
      </c>
      <c r="G19" s="13">
        <v>85.430322342000011</v>
      </c>
      <c r="H19" s="11">
        <v>1477</v>
      </c>
      <c r="I19" s="14">
        <v>1728.8943310867787</v>
      </c>
      <c r="J19" s="11">
        <v>633</v>
      </c>
      <c r="K19" s="15">
        <v>0.42857142857142855</v>
      </c>
      <c r="L19" s="11">
        <v>55</v>
      </c>
      <c r="M19" s="15">
        <v>3.7237643872714964E-2</v>
      </c>
      <c r="N19" s="11">
        <v>88</v>
      </c>
      <c r="O19" s="15">
        <v>5.9580230196343939E-2</v>
      </c>
      <c r="P19" s="11">
        <v>1034</v>
      </c>
      <c r="Q19" s="15">
        <v>0.70006770480704128</v>
      </c>
      <c r="R19" s="11">
        <v>5.47</v>
      </c>
      <c r="S19" s="11">
        <v>376</v>
      </c>
      <c r="T19" s="11">
        <v>273</v>
      </c>
      <c r="U19" s="16">
        <v>5.4102564102564106</v>
      </c>
      <c r="V19" s="14">
        <v>2.1978021978000002</v>
      </c>
      <c r="W19" s="14">
        <v>5.1660516605</v>
      </c>
      <c r="X19" s="14">
        <v>7.7205882353000002</v>
      </c>
      <c r="Y19" s="11">
        <v>1.93</v>
      </c>
      <c r="Z19" s="11">
        <v>404</v>
      </c>
      <c r="AA19" s="15">
        <v>0.27352742044685174</v>
      </c>
      <c r="AB19" s="11">
        <v>395</v>
      </c>
      <c r="AC19" s="15">
        <v>0.9777227722772277</v>
      </c>
      <c r="AD19" s="15">
        <v>2.2277227722772297E-2</v>
      </c>
      <c r="AE19" s="11">
        <v>9</v>
      </c>
      <c r="AF19"/>
    </row>
  </sheetData>
  <mergeCells count="3">
    <mergeCell ref="A4:E4"/>
    <mergeCell ref="A3:E3"/>
    <mergeCell ref="A5:E5"/>
  </mergeCells>
  <hyperlinks>
    <hyperlink ref="A1" location="Portada!C22" display="Regres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9"/>
  <sheetViews>
    <sheetView zoomScale="78" zoomScaleNormal="78" workbookViewId="0"/>
  </sheetViews>
  <sheetFormatPr baseColWidth="10" defaultRowHeight="15" x14ac:dyDescent="0.25"/>
  <cols>
    <col min="1" max="1" width="18.140625" style="11" customWidth="1"/>
    <col min="2" max="2" width="11.5703125" style="12" customWidth="1"/>
    <col min="3" max="3" width="26.5703125" style="11" bestFit="1" customWidth="1"/>
    <col min="4" max="4" width="11.85546875" style="12" customWidth="1"/>
    <col min="5" max="5" width="38.42578125" style="11" bestFit="1" customWidth="1"/>
    <col min="6" max="7" width="13.42578125" style="13" customWidth="1"/>
    <col min="8" max="8" width="15.42578125" style="11" customWidth="1"/>
    <col min="9" max="9" width="11.42578125" style="11"/>
    <col min="10" max="10" width="13.28515625" style="11" bestFit="1" customWidth="1"/>
    <col min="11" max="11" width="11.42578125" style="11"/>
    <col min="12" max="12" width="13" style="11" bestFit="1" customWidth="1"/>
    <col min="13" max="13" width="11.42578125" style="11"/>
    <col min="14" max="14" width="12.7109375" style="11" bestFit="1" customWidth="1"/>
    <col min="15" max="15" width="11.42578125" style="11"/>
    <col min="16" max="16" width="13.7109375" style="11" bestFit="1" customWidth="1"/>
    <col min="17" max="18" width="11.42578125" style="11"/>
    <col min="19" max="19" width="14.28515625" style="11" bestFit="1" customWidth="1"/>
    <col min="20" max="20" width="13.28515625" style="11" bestFit="1" customWidth="1"/>
    <col min="21" max="25" width="11.42578125" style="11"/>
    <col min="26" max="26" width="12.5703125" style="11" bestFit="1" customWidth="1"/>
    <col min="27" max="27" width="11.42578125" style="11"/>
    <col min="28" max="28" width="14.5703125" style="11" bestFit="1" customWidth="1"/>
    <col min="29" max="30" width="11.42578125" style="11"/>
    <col min="31" max="31" width="14.28515625" style="11" bestFit="1" customWidth="1"/>
    <col min="32" max="32" width="11.42578125" style="11"/>
    <col min="34" max="16384" width="11.42578125" style="11"/>
  </cols>
  <sheetData>
    <row r="1" spans="1:32" ht="21" x14ac:dyDescent="0.35">
      <c r="A1" s="56" t="s">
        <v>452</v>
      </c>
    </row>
    <row r="2" spans="1:32" s="5" customFormat="1" ht="115.5" customHeight="1" x14ac:dyDescent="0.25">
      <c r="A2" s="8" t="s">
        <v>398</v>
      </c>
      <c r="B2" s="6" t="s">
        <v>378</v>
      </c>
      <c r="C2" s="7" t="s">
        <v>379</v>
      </c>
      <c r="D2" s="6" t="s">
        <v>380</v>
      </c>
      <c r="E2" s="7" t="s">
        <v>382</v>
      </c>
      <c r="F2" s="8" t="s">
        <v>424</v>
      </c>
      <c r="G2" s="8" t="s">
        <v>381</v>
      </c>
      <c r="H2" s="9" t="s">
        <v>383</v>
      </c>
      <c r="I2" s="9" t="s">
        <v>414</v>
      </c>
      <c r="J2" s="9" t="s">
        <v>417</v>
      </c>
      <c r="K2" s="9" t="s">
        <v>416</v>
      </c>
      <c r="L2" s="9" t="s">
        <v>384</v>
      </c>
      <c r="M2" s="9" t="s">
        <v>415</v>
      </c>
      <c r="N2" s="9" t="s">
        <v>385</v>
      </c>
      <c r="O2" s="9" t="s">
        <v>418</v>
      </c>
      <c r="P2" s="9" t="s">
        <v>386</v>
      </c>
      <c r="Q2" s="9" t="s">
        <v>419</v>
      </c>
      <c r="R2" s="9" t="s">
        <v>387</v>
      </c>
      <c r="S2" s="9" t="s">
        <v>388</v>
      </c>
      <c r="T2" s="9" t="s">
        <v>389</v>
      </c>
      <c r="U2" s="9" t="s">
        <v>420</v>
      </c>
      <c r="V2" s="9" t="s">
        <v>390</v>
      </c>
      <c r="W2" s="9" t="s">
        <v>391</v>
      </c>
      <c r="X2" s="9" t="s">
        <v>392</v>
      </c>
      <c r="Y2" s="9" t="s">
        <v>393</v>
      </c>
      <c r="Z2" s="9" t="s">
        <v>394</v>
      </c>
      <c r="AA2" s="9" t="s">
        <v>421</v>
      </c>
      <c r="AB2" s="9" t="s">
        <v>395</v>
      </c>
      <c r="AC2" s="9" t="s">
        <v>422</v>
      </c>
      <c r="AD2" s="9" t="s">
        <v>423</v>
      </c>
      <c r="AE2" s="9" t="s">
        <v>396</v>
      </c>
      <c r="AF2" s="9" t="s">
        <v>397</v>
      </c>
    </row>
    <row r="3" spans="1:32" s="5" customFormat="1" ht="12.75" x14ac:dyDescent="0.2">
      <c r="A3" s="22" t="s">
        <v>434</v>
      </c>
      <c r="B3" s="23"/>
      <c r="C3" s="24"/>
      <c r="D3" s="23"/>
      <c r="E3" s="24"/>
      <c r="F3" s="22">
        <v>787.0944535460186</v>
      </c>
      <c r="G3" s="22">
        <v>78709.445354601936</v>
      </c>
      <c r="H3" s="22">
        <v>2342617</v>
      </c>
      <c r="I3" s="25">
        <v>2976.2844718903048</v>
      </c>
      <c r="J3" s="22">
        <v>730730</v>
      </c>
      <c r="K3" s="26">
        <v>0.31192892393421545</v>
      </c>
      <c r="L3" s="22">
        <v>177305</v>
      </c>
      <c r="M3" s="26">
        <v>7.5686721303567767E-2</v>
      </c>
      <c r="N3" s="22">
        <v>111504</v>
      </c>
      <c r="O3" s="26">
        <v>4.7598049531784328E-2</v>
      </c>
      <c r="P3" s="22">
        <v>372106</v>
      </c>
      <c r="Q3" s="26">
        <v>0.15884201301365097</v>
      </c>
      <c r="R3" s="22">
        <v>6.570957446808511</v>
      </c>
      <c r="S3" s="22">
        <v>931817</v>
      </c>
      <c r="T3" s="22">
        <v>573877</v>
      </c>
      <c r="U3" s="27">
        <v>4.0820890190755161</v>
      </c>
      <c r="V3" s="22">
        <v>3.9578793423936163</v>
      </c>
      <c r="W3" s="22">
        <v>1.46</v>
      </c>
      <c r="X3" s="22">
        <v>18.117301669648931</v>
      </c>
      <c r="Y3" s="22">
        <v>1.4606914893617018</v>
      </c>
      <c r="Z3" s="22">
        <v>915531</v>
      </c>
      <c r="AA3" s="26">
        <v>0.3908154854165235</v>
      </c>
      <c r="AB3" s="22">
        <v>889138</v>
      </c>
      <c r="AC3" s="26">
        <v>0.97117192099448302</v>
      </c>
      <c r="AD3" s="26">
        <v>2.8828079005516982E-2</v>
      </c>
      <c r="AE3" s="22">
        <v>26393</v>
      </c>
      <c r="AF3" s="22">
        <v>2.75</v>
      </c>
    </row>
    <row r="4" spans="1:32" x14ac:dyDescent="0.25">
      <c r="A4" s="11" t="s">
        <v>399</v>
      </c>
      <c r="B4" s="12" t="s">
        <v>242</v>
      </c>
      <c r="C4" s="11" t="s">
        <v>48</v>
      </c>
      <c r="D4" s="12" t="s">
        <v>198</v>
      </c>
      <c r="E4" s="11" t="s">
        <v>48</v>
      </c>
      <c r="F4" s="13">
        <v>4.1741109510300003</v>
      </c>
      <c r="G4" s="13">
        <v>417.41109510300004</v>
      </c>
      <c r="H4" s="11">
        <v>7515</v>
      </c>
      <c r="I4" s="14">
        <v>1800.3833841900164</v>
      </c>
      <c r="J4" s="11">
        <v>2479</v>
      </c>
      <c r="K4" s="15">
        <v>0.32987358616101131</v>
      </c>
      <c r="L4" s="11">
        <v>621</v>
      </c>
      <c r="M4" s="15">
        <v>8.263473053892216E-2</v>
      </c>
      <c r="N4" s="11">
        <v>298</v>
      </c>
      <c r="O4" s="15">
        <v>3.9654025282767798E-2</v>
      </c>
      <c r="P4" s="11">
        <v>41</v>
      </c>
      <c r="Q4" s="15">
        <v>5.4557551563539589E-3</v>
      </c>
      <c r="R4" s="11">
        <v>6.77</v>
      </c>
      <c r="S4" s="11">
        <v>2453</v>
      </c>
      <c r="T4" s="11">
        <v>1808</v>
      </c>
      <c r="U4" s="16">
        <v>4.1565265486725664</v>
      </c>
      <c r="V4" s="14">
        <v>3.5398230088</v>
      </c>
      <c r="W4" s="14">
        <v>1.3340744858</v>
      </c>
      <c r="X4" s="14">
        <v>4.9972237646000002</v>
      </c>
      <c r="Y4" s="11">
        <v>1.52</v>
      </c>
      <c r="Z4" s="11">
        <v>2413</v>
      </c>
      <c r="AA4" s="15">
        <v>0.32109115103127078</v>
      </c>
      <c r="AB4" s="11">
        <v>2291</v>
      </c>
      <c r="AC4" s="15">
        <v>0.94944053046000831</v>
      </c>
      <c r="AD4" s="15">
        <v>5.0559469539991686E-2</v>
      </c>
      <c r="AE4" s="11">
        <v>122</v>
      </c>
      <c r="AF4" s="14">
        <v>5.0559469539991717</v>
      </c>
    </row>
    <row r="5" spans="1:32" x14ac:dyDescent="0.25">
      <c r="A5" s="11" t="s">
        <v>400</v>
      </c>
      <c r="B5" s="12" t="s">
        <v>244</v>
      </c>
      <c r="C5" s="11" t="s">
        <v>50</v>
      </c>
      <c r="D5" s="12" t="s">
        <v>198</v>
      </c>
      <c r="E5" s="11" t="s">
        <v>50</v>
      </c>
      <c r="F5" s="13">
        <v>4.1156485437299999</v>
      </c>
      <c r="G5" s="13">
        <v>411.564854373</v>
      </c>
      <c r="H5" s="11">
        <v>13889</v>
      </c>
      <c r="I5" s="14">
        <v>3374.6807708251108</v>
      </c>
      <c r="J5" s="11">
        <v>4296</v>
      </c>
      <c r="K5" s="15">
        <v>0.30930952552379581</v>
      </c>
      <c r="L5" s="11">
        <v>1355</v>
      </c>
      <c r="M5" s="15">
        <v>9.7559219526243787E-2</v>
      </c>
      <c r="N5" s="11">
        <v>205</v>
      </c>
      <c r="O5" s="15">
        <v>1.4759881920944632E-2</v>
      </c>
      <c r="P5" s="11">
        <v>593</v>
      </c>
      <c r="Q5" s="15">
        <v>4.2695658434732525E-2</v>
      </c>
      <c r="R5" s="11">
        <v>6.39</v>
      </c>
      <c r="S5" s="11">
        <v>3376</v>
      </c>
      <c r="T5" s="11">
        <v>3454</v>
      </c>
      <c r="U5" s="16">
        <v>4.021134916039375</v>
      </c>
      <c r="V5" s="14">
        <v>2.5477707006000001</v>
      </c>
      <c r="W5" s="14">
        <v>1.7711962833999999</v>
      </c>
      <c r="X5" s="14">
        <v>1.2503634777999999</v>
      </c>
      <c r="Y5" s="11">
        <v>1.91</v>
      </c>
      <c r="Z5" s="11">
        <v>4997</v>
      </c>
      <c r="AA5" s="15">
        <v>0.359781121751026</v>
      </c>
      <c r="AB5" s="11">
        <v>4752</v>
      </c>
      <c r="AC5" s="15">
        <v>0.95097058234940968</v>
      </c>
      <c r="AD5" s="15">
        <v>4.9029417650590323E-2</v>
      </c>
      <c r="AE5" s="11">
        <v>245</v>
      </c>
      <c r="AF5" s="14">
        <v>4.902941765059035</v>
      </c>
    </row>
    <row r="6" spans="1:32" x14ac:dyDescent="0.25">
      <c r="A6" s="11" t="s">
        <v>400</v>
      </c>
      <c r="B6" s="12" t="s">
        <v>244</v>
      </c>
      <c r="C6" s="11" t="s">
        <v>90</v>
      </c>
      <c r="D6" s="12" t="s">
        <v>296</v>
      </c>
      <c r="E6" s="11" t="s">
        <v>106</v>
      </c>
      <c r="F6" s="13">
        <v>1.7971041586500001</v>
      </c>
      <c r="G6" s="13">
        <v>179.71041586500002</v>
      </c>
      <c r="H6" s="11">
        <v>4636</v>
      </c>
      <c r="I6" s="14">
        <v>2579.7057881623305</v>
      </c>
      <c r="J6" s="11">
        <v>1282</v>
      </c>
      <c r="K6" s="15">
        <v>0.27653149266609145</v>
      </c>
      <c r="L6" s="11">
        <v>486</v>
      </c>
      <c r="M6" s="15">
        <v>0.10483175150992234</v>
      </c>
      <c r="N6" s="11">
        <v>55</v>
      </c>
      <c r="O6" s="15">
        <v>1.186367558239862E-2</v>
      </c>
      <c r="P6" s="11">
        <v>38</v>
      </c>
      <c r="Q6" s="15">
        <v>8.1967213114754103E-3</v>
      </c>
      <c r="R6" s="11">
        <v>6.93</v>
      </c>
      <c r="S6" s="11">
        <v>1551</v>
      </c>
      <c r="T6" s="11">
        <v>1198</v>
      </c>
      <c r="U6" s="16">
        <v>3.8697829716193657</v>
      </c>
      <c r="V6" s="14">
        <v>3.8397328880999999</v>
      </c>
      <c r="W6" s="14">
        <v>1.4202172097000001</v>
      </c>
      <c r="X6" s="14">
        <v>2.2632020116999998</v>
      </c>
      <c r="Y6" s="11">
        <v>1.66</v>
      </c>
      <c r="Z6" s="11">
        <v>1626</v>
      </c>
      <c r="AA6" s="15">
        <v>0.35073339085418465</v>
      </c>
      <c r="AB6" s="11">
        <v>1587</v>
      </c>
      <c r="AC6" s="15">
        <v>0.97601476014760147</v>
      </c>
      <c r="AD6" s="15">
        <v>2.3985239852398532E-2</v>
      </c>
      <c r="AE6" s="11">
        <v>39</v>
      </c>
      <c r="AF6" s="14">
        <v>2.3985239852398523</v>
      </c>
    </row>
    <row r="7" spans="1:32" x14ac:dyDescent="0.25">
      <c r="A7" s="11" t="s">
        <v>399</v>
      </c>
      <c r="B7" s="12" t="s">
        <v>273</v>
      </c>
      <c r="C7" s="11" t="s">
        <v>83</v>
      </c>
      <c r="D7" s="12" t="s">
        <v>198</v>
      </c>
      <c r="E7" s="11" t="s">
        <v>83</v>
      </c>
      <c r="F7" s="13">
        <v>2.3303738220499999</v>
      </c>
      <c r="G7" s="13">
        <v>233.037382205</v>
      </c>
      <c r="H7" s="11">
        <v>6194</v>
      </c>
      <c r="I7" s="14">
        <v>2657.9426619851138</v>
      </c>
      <c r="J7" s="11">
        <v>1749</v>
      </c>
      <c r="K7" s="15">
        <v>0.28237003551824347</v>
      </c>
      <c r="L7" s="11">
        <v>638</v>
      </c>
      <c r="M7" s="15">
        <v>0.10300290603810139</v>
      </c>
      <c r="N7" s="11">
        <v>275</v>
      </c>
      <c r="O7" s="15">
        <v>4.4397804326767841E-2</v>
      </c>
      <c r="P7" s="11">
        <v>27</v>
      </c>
      <c r="Q7" s="15">
        <v>4.3590571520826602E-3</v>
      </c>
      <c r="R7" s="11">
        <v>7.74</v>
      </c>
      <c r="S7" s="11">
        <v>2107</v>
      </c>
      <c r="T7" s="11">
        <v>1620</v>
      </c>
      <c r="U7" s="16">
        <v>3.8234567901234566</v>
      </c>
      <c r="V7" s="14">
        <v>2.6543209876999998</v>
      </c>
      <c r="W7" s="14">
        <v>0.68365444379999996</v>
      </c>
      <c r="X7" s="14">
        <v>36.363636363600001</v>
      </c>
      <c r="Y7" s="11">
        <v>1.23</v>
      </c>
      <c r="Z7" s="11">
        <v>2560</v>
      </c>
      <c r="AA7" s="15">
        <v>0.41330319664191151</v>
      </c>
      <c r="AB7" s="11">
        <v>2498</v>
      </c>
      <c r="AC7" s="15">
        <v>0.97578125000000004</v>
      </c>
      <c r="AD7" s="15">
        <v>2.4218749999999956E-2</v>
      </c>
      <c r="AE7" s="11">
        <v>62</v>
      </c>
      <c r="AF7" s="14">
        <v>2.421875</v>
      </c>
    </row>
    <row r="8" spans="1:32" x14ac:dyDescent="0.25">
      <c r="A8" s="11" t="s">
        <v>399</v>
      </c>
      <c r="B8" s="12" t="s">
        <v>273</v>
      </c>
      <c r="C8" s="11" t="s">
        <v>83</v>
      </c>
      <c r="D8" s="12" t="s">
        <v>255</v>
      </c>
      <c r="E8" s="11" t="s">
        <v>133</v>
      </c>
      <c r="F8" s="13">
        <v>1.3539558060300001</v>
      </c>
      <c r="G8" s="13">
        <v>135.39558060300001</v>
      </c>
      <c r="H8" s="11">
        <v>2502</v>
      </c>
      <c r="I8" s="14">
        <v>1847.9185131871004</v>
      </c>
      <c r="J8" s="11">
        <v>769</v>
      </c>
      <c r="K8" s="15">
        <v>0.30735411670663471</v>
      </c>
      <c r="L8" s="11">
        <v>326</v>
      </c>
      <c r="M8" s="15">
        <v>0.13029576338928858</v>
      </c>
      <c r="N8" s="11">
        <v>67</v>
      </c>
      <c r="O8" s="15">
        <v>2.6778577138289367E-2</v>
      </c>
      <c r="P8" s="11">
        <v>0</v>
      </c>
      <c r="Q8" s="15">
        <v>0</v>
      </c>
      <c r="R8" s="11">
        <v>5.65</v>
      </c>
      <c r="S8" s="11">
        <v>1771</v>
      </c>
      <c r="T8" s="11">
        <v>684</v>
      </c>
      <c r="U8" s="16">
        <v>3.6578947368421053</v>
      </c>
      <c r="V8" s="14">
        <v>8.3333333333000006</v>
      </c>
      <c r="W8" s="14">
        <v>1.0309278351</v>
      </c>
      <c r="X8" s="14">
        <v>99.410898380000006</v>
      </c>
      <c r="Y8" s="11">
        <v>1.28</v>
      </c>
      <c r="Z8" s="11">
        <v>854</v>
      </c>
      <c r="AA8" s="15">
        <v>0.34132693844924061</v>
      </c>
      <c r="AB8" s="11">
        <v>822</v>
      </c>
      <c r="AC8" s="15">
        <v>0.9625292740046838</v>
      </c>
      <c r="AD8" s="15">
        <v>3.7470725995316201E-2</v>
      </c>
      <c r="AE8" s="11">
        <v>32</v>
      </c>
      <c r="AF8" s="14">
        <v>3.7470725995316161</v>
      </c>
    </row>
    <row r="9" spans="1:32" x14ac:dyDescent="0.25">
      <c r="A9" s="11" t="s">
        <v>401</v>
      </c>
      <c r="B9" s="12" t="s">
        <v>232</v>
      </c>
      <c r="C9" s="11" t="s">
        <v>38</v>
      </c>
      <c r="D9" s="12" t="s">
        <v>198</v>
      </c>
      <c r="E9" s="11" t="s">
        <v>38</v>
      </c>
      <c r="F9" s="13">
        <v>4.5873797943500003</v>
      </c>
      <c r="G9" s="13">
        <v>458.737979435</v>
      </c>
      <c r="H9" s="11">
        <v>9200</v>
      </c>
      <c r="I9" s="14">
        <v>2005.5021411854948</v>
      </c>
      <c r="J9" s="11">
        <v>3347</v>
      </c>
      <c r="K9" s="15">
        <v>0.36380434782608695</v>
      </c>
      <c r="L9" s="11">
        <v>541</v>
      </c>
      <c r="M9" s="15">
        <v>5.8804347826086956E-2</v>
      </c>
      <c r="N9" s="11">
        <v>282</v>
      </c>
      <c r="O9" s="15">
        <v>3.0652173913043479E-2</v>
      </c>
      <c r="P9" s="11">
        <v>5540</v>
      </c>
      <c r="Q9" s="15">
        <v>0.60217391304347823</v>
      </c>
      <c r="R9" s="11">
        <v>6.25</v>
      </c>
      <c r="S9" s="11">
        <v>5961</v>
      </c>
      <c r="T9" s="11">
        <v>2020</v>
      </c>
      <c r="U9" s="16">
        <v>4.5544554455445541</v>
      </c>
      <c r="V9" s="14">
        <v>4.6534653465</v>
      </c>
      <c r="W9" s="14">
        <v>2.2421524663999999</v>
      </c>
      <c r="X9" s="14">
        <v>3.4791252484999999</v>
      </c>
      <c r="Y9" s="11">
        <v>1.22</v>
      </c>
      <c r="Z9" s="11">
        <v>3032</v>
      </c>
      <c r="AA9" s="15">
        <v>0.32956521739130434</v>
      </c>
      <c r="AB9" s="11">
        <v>2938</v>
      </c>
      <c r="AC9" s="15">
        <v>0.96899736147757254</v>
      </c>
      <c r="AD9" s="15">
        <v>3.1002638522427461E-2</v>
      </c>
      <c r="AE9" s="11">
        <v>94</v>
      </c>
      <c r="AF9" s="14">
        <v>3.1002638522427439</v>
      </c>
    </row>
    <row r="10" spans="1:32" x14ac:dyDescent="0.25">
      <c r="A10" s="11" t="s">
        <v>402</v>
      </c>
      <c r="B10" s="12" t="s">
        <v>342</v>
      </c>
      <c r="C10" s="11" t="s">
        <v>155</v>
      </c>
      <c r="D10" s="12" t="s">
        <v>198</v>
      </c>
      <c r="E10" s="11" t="s">
        <v>155</v>
      </c>
      <c r="F10" s="13">
        <v>0.96150983267000001</v>
      </c>
      <c r="G10" s="13">
        <v>96.150983267000001</v>
      </c>
      <c r="H10" s="11">
        <v>3947</v>
      </c>
      <c r="I10" s="14">
        <v>4105.0022224314071</v>
      </c>
      <c r="J10" s="11">
        <v>1271</v>
      </c>
      <c r="K10" s="15">
        <v>0.32201672156067901</v>
      </c>
      <c r="L10" s="11">
        <v>357</v>
      </c>
      <c r="M10" s="15">
        <v>9.0448441854573097E-2</v>
      </c>
      <c r="N10" s="11">
        <v>55</v>
      </c>
      <c r="O10" s="15">
        <v>1.3934633899163922E-2</v>
      </c>
      <c r="P10" s="11">
        <v>310</v>
      </c>
      <c r="Q10" s="15">
        <v>7.8540663795287555E-2</v>
      </c>
      <c r="R10" s="11">
        <v>5.65</v>
      </c>
      <c r="S10" s="11">
        <v>1432</v>
      </c>
      <c r="T10" s="11">
        <v>928</v>
      </c>
      <c r="U10" s="16">
        <v>4.2532327586206895</v>
      </c>
      <c r="V10" s="14">
        <v>8.4051724138000008</v>
      </c>
      <c r="W10" s="14">
        <v>1.403887689</v>
      </c>
      <c r="X10" s="14">
        <v>11.8918918919</v>
      </c>
      <c r="Y10" s="11">
        <v>1.35</v>
      </c>
      <c r="Z10" s="11">
        <v>1310</v>
      </c>
      <c r="AA10" s="15">
        <v>0.33189764378008613</v>
      </c>
      <c r="AB10" s="11">
        <v>1293</v>
      </c>
      <c r="AC10" s="15">
        <v>0.98702290076335875</v>
      </c>
      <c r="AD10" s="15">
        <v>1.2977099236641254E-2</v>
      </c>
      <c r="AE10" s="11">
        <v>17</v>
      </c>
      <c r="AF10" s="14">
        <v>1.2977099236641221</v>
      </c>
    </row>
    <row r="11" spans="1:32" x14ac:dyDescent="0.25">
      <c r="A11" s="11" t="s">
        <v>403</v>
      </c>
      <c r="B11" s="12" t="s">
        <v>360</v>
      </c>
      <c r="C11" s="11" t="s">
        <v>177</v>
      </c>
      <c r="D11" s="12" t="s">
        <v>198</v>
      </c>
      <c r="E11" s="11" t="s">
        <v>195</v>
      </c>
      <c r="F11" s="13">
        <v>0.24454133367100001</v>
      </c>
      <c r="G11" s="13">
        <v>24.454133367099999</v>
      </c>
      <c r="H11" s="11">
        <v>781</v>
      </c>
      <c r="I11" s="14">
        <v>3193.7341155206855</v>
      </c>
      <c r="J11" s="11">
        <v>232</v>
      </c>
      <c r="K11" s="15">
        <v>0.29705505761843792</v>
      </c>
      <c r="L11" s="11">
        <v>78</v>
      </c>
      <c r="M11" s="15">
        <v>9.9871959026888599E-2</v>
      </c>
      <c r="N11" s="11">
        <v>5</v>
      </c>
      <c r="O11" s="15">
        <v>6.4020486555697821E-3</v>
      </c>
      <c r="P11" s="11">
        <v>36</v>
      </c>
      <c r="Q11" s="15">
        <v>4.6094750320102434E-2</v>
      </c>
      <c r="R11" s="11">
        <v>7.26</v>
      </c>
      <c r="S11" s="11">
        <v>286</v>
      </c>
      <c r="T11" s="11">
        <v>172</v>
      </c>
      <c r="U11" s="16">
        <v>4.5406976744186043</v>
      </c>
      <c r="V11" s="14">
        <v>2.9069767442000001</v>
      </c>
      <c r="W11" s="14">
        <v>0.58139534879999999</v>
      </c>
      <c r="X11" s="14">
        <v>5.2325581395</v>
      </c>
      <c r="Y11" s="11">
        <v>1.28</v>
      </c>
      <c r="Z11" s="11">
        <v>238</v>
      </c>
      <c r="AA11" s="15">
        <v>0.30473751600512161</v>
      </c>
      <c r="AB11" s="11">
        <v>231</v>
      </c>
      <c r="AC11" s="15">
        <v>0.97058823529411764</v>
      </c>
      <c r="AD11" s="15">
        <v>2.9411764705882359E-2</v>
      </c>
      <c r="AE11" s="11">
        <v>7</v>
      </c>
      <c r="AF11" s="14">
        <v>2.9411764705882351</v>
      </c>
    </row>
    <row r="12" spans="1:32" x14ac:dyDescent="0.25">
      <c r="A12" s="11" t="s">
        <v>403</v>
      </c>
      <c r="B12" s="12" t="s">
        <v>360</v>
      </c>
      <c r="C12" s="11" t="s">
        <v>177</v>
      </c>
      <c r="D12" s="12" t="s">
        <v>361</v>
      </c>
      <c r="E12" s="11" t="s">
        <v>176</v>
      </c>
      <c r="F12" s="13">
        <v>0.65381889292500006</v>
      </c>
      <c r="G12" s="13">
        <v>65.381889292500006</v>
      </c>
      <c r="H12" s="11">
        <v>3045</v>
      </c>
      <c r="I12" s="14">
        <v>4657.2529991868769</v>
      </c>
      <c r="J12" s="11">
        <v>944</v>
      </c>
      <c r="K12" s="15">
        <v>0.31001642036124794</v>
      </c>
      <c r="L12" s="11">
        <v>279</v>
      </c>
      <c r="M12" s="15">
        <v>9.1625615763546803E-2</v>
      </c>
      <c r="N12" s="11">
        <v>58</v>
      </c>
      <c r="O12" s="15">
        <v>1.9047619047619049E-2</v>
      </c>
      <c r="P12" s="11">
        <v>119</v>
      </c>
      <c r="Q12" s="15">
        <v>3.9080459770114942E-2</v>
      </c>
      <c r="R12" s="11">
        <v>5.86</v>
      </c>
      <c r="S12" s="11">
        <v>840</v>
      </c>
      <c r="T12" s="11">
        <v>750</v>
      </c>
      <c r="U12" s="16">
        <v>4.0599999999999996</v>
      </c>
      <c r="V12" s="14">
        <v>6.4</v>
      </c>
      <c r="W12" s="14">
        <v>0.80213903740000003</v>
      </c>
      <c r="X12" s="14">
        <v>2.8112449799000001</v>
      </c>
      <c r="Y12" s="11">
        <v>1.29</v>
      </c>
      <c r="Z12" s="11">
        <v>1072</v>
      </c>
      <c r="AA12" s="15">
        <v>0.35205254515599343</v>
      </c>
      <c r="AB12" s="11">
        <v>1059</v>
      </c>
      <c r="AC12" s="15">
        <v>0.98787313432835822</v>
      </c>
      <c r="AD12" s="15">
        <v>1.2126865671641784E-2</v>
      </c>
      <c r="AE12" s="11">
        <v>13</v>
      </c>
      <c r="AF12" s="14">
        <v>1.2126865671641791</v>
      </c>
    </row>
    <row r="13" spans="1:32" x14ac:dyDescent="0.25">
      <c r="A13" s="11" t="s">
        <v>404</v>
      </c>
      <c r="B13" s="12" t="s">
        <v>227</v>
      </c>
      <c r="C13" s="11" t="s">
        <v>32</v>
      </c>
      <c r="D13" s="12" t="s">
        <v>198</v>
      </c>
      <c r="E13" s="11" t="s">
        <v>32</v>
      </c>
      <c r="F13" s="13">
        <v>5.4377870451800003</v>
      </c>
      <c r="G13" s="13">
        <v>543.77870451800004</v>
      </c>
      <c r="H13" s="11">
        <v>4661</v>
      </c>
      <c r="I13" s="14">
        <v>857.1501534124003</v>
      </c>
      <c r="J13" s="11">
        <v>1658</v>
      </c>
      <c r="K13" s="15">
        <v>0.35571765715511694</v>
      </c>
      <c r="L13" s="11">
        <v>300</v>
      </c>
      <c r="M13" s="15">
        <v>6.4363870414074237E-2</v>
      </c>
      <c r="N13" s="11">
        <v>7</v>
      </c>
      <c r="O13" s="15">
        <v>1.5018236429950654E-3</v>
      </c>
      <c r="P13" s="11">
        <v>4424</v>
      </c>
      <c r="Q13" s="15">
        <v>0.94915254237288138</v>
      </c>
      <c r="R13" s="11">
        <v>4.08</v>
      </c>
      <c r="S13" s="11">
        <v>4095</v>
      </c>
      <c r="T13" s="11">
        <v>1065</v>
      </c>
      <c r="U13" s="16">
        <v>4.3765258215962444</v>
      </c>
      <c r="V13" s="14">
        <v>12.3943661972</v>
      </c>
      <c r="W13" s="14">
        <v>2.7777777777999999</v>
      </c>
      <c r="X13" s="14">
        <v>1.5080113100999999</v>
      </c>
      <c r="Y13" s="11">
        <v>1.65</v>
      </c>
      <c r="Z13" s="11">
        <v>1976</v>
      </c>
      <c r="AA13" s="15">
        <v>0.42394335979403563</v>
      </c>
      <c r="AB13" s="11">
        <v>1932</v>
      </c>
      <c r="AC13" s="15">
        <v>0.97773279352226716</v>
      </c>
      <c r="AD13" s="15">
        <v>2.2267206477732837E-2</v>
      </c>
      <c r="AE13" s="11">
        <v>44</v>
      </c>
      <c r="AF13" s="14">
        <v>2.2267206477732793</v>
      </c>
    </row>
    <row r="14" spans="1:32" x14ac:dyDescent="0.25">
      <c r="A14" s="11" t="s">
        <v>405</v>
      </c>
      <c r="B14" s="12" t="s">
        <v>248</v>
      </c>
      <c r="C14" s="11" t="s">
        <v>55</v>
      </c>
      <c r="D14" s="12" t="s">
        <v>198</v>
      </c>
      <c r="E14" s="11" t="s">
        <v>54</v>
      </c>
      <c r="F14" s="13">
        <v>3.8829841313000002</v>
      </c>
      <c r="G14" s="13">
        <v>388.29841313000003</v>
      </c>
      <c r="H14" s="11">
        <v>10427</v>
      </c>
      <c r="I14" s="14">
        <v>2685.3058491663478</v>
      </c>
      <c r="J14" s="11">
        <v>3513</v>
      </c>
      <c r="K14" s="15">
        <v>0.33691378152872353</v>
      </c>
      <c r="L14" s="11">
        <v>759</v>
      </c>
      <c r="M14" s="15">
        <v>7.2791790543780571E-2</v>
      </c>
      <c r="N14" s="11">
        <v>40</v>
      </c>
      <c r="O14" s="15">
        <v>3.8361944950608996E-3</v>
      </c>
      <c r="P14" s="11">
        <v>127</v>
      </c>
      <c r="Q14" s="15">
        <v>1.2179917521818356E-2</v>
      </c>
      <c r="R14" s="11">
        <v>6.71</v>
      </c>
      <c r="S14" s="11">
        <v>4838</v>
      </c>
      <c r="T14" s="11">
        <v>2289</v>
      </c>
      <c r="U14" s="16">
        <v>4.5552643075578851</v>
      </c>
      <c r="V14" s="14">
        <v>3.1017911751999998</v>
      </c>
      <c r="W14" s="14">
        <v>2.6813186813000001</v>
      </c>
      <c r="X14" s="14">
        <v>15.833333333300001</v>
      </c>
      <c r="Y14" s="11">
        <v>1.63</v>
      </c>
      <c r="Z14" s="11">
        <v>3821</v>
      </c>
      <c r="AA14" s="15">
        <v>0.36645247914069246</v>
      </c>
      <c r="AB14" s="11">
        <v>3701</v>
      </c>
      <c r="AC14" s="15">
        <v>0.96859460874116721</v>
      </c>
      <c r="AD14" s="15">
        <v>3.1405391258832793E-2</v>
      </c>
      <c r="AE14" s="11">
        <v>120</v>
      </c>
      <c r="AF14" s="14">
        <v>3.1405391258832767</v>
      </c>
    </row>
    <row r="15" spans="1:32" x14ac:dyDescent="0.25">
      <c r="A15" s="11" t="s">
        <v>405</v>
      </c>
      <c r="B15" s="12" t="s">
        <v>248</v>
      </c>
      <c r="C15" s="11" t="s">
        <v>55</v>
      </c>
      <c r="D15" s="12" t="s">
        <v>302</v>
      </c>
      <c r="E15" s="11" t="s">
        <v>49</v>
      </c>
      <c r="F15" s="13">
        <v>1.6859438744000002</v>
      </c>
      <c r="G15" s="13">
        <v>168.59438744000002</v>
      </c>
      <c r="H15" s="11">
        <v>3475</v>
      </c>
      <c r="I15" s="14">
        <v>2061.1599548274971</v>
      </c>
      <c r="J15" s="11">
        <v>1281</v>
      </c>
      <c r="K15" s="15">
        <v>0.36863309352517987</v>
      </c>
      <c r="L15" s="11">
        <v>232</v>
      </c>
      <c r="M15" s="15">
        <v>6.6762589928057559E-2</v>
      </c>
      <c r="N15" s="11">
        <v>7</v>
      </c>
      <c r="O15" s="15">
        <v>2.014388489208633E-3</v>
      </c>
      <c r="P15" s="11">
        <v>255</v>
      </c>
      <c r="Q15" s="15">
        <v>7.3381294964028773E-2</v>
      </c>
      <c r="R15" s="11">
        <v>4.5599999999999996</v>
      </c>
      <c r="S15" s="11">
        <v>2990</v>
      </c>
      <c r="T15" s="11">
        <v>695</v>
      </c>
      <c r="U15" s="16">
        <v>5</v>
      </c>
      <c r="V15" s="14">
        <v>4.0287769783999998</v>
      </c>
      <c r="W15" s="14">
        <v>1.4450867052</v>
      </c>
      <c r="X15" s="14">
        <v>7.9136690646999996</v>
      </c>
      <c r="Y15" s="11">
        <v>1.68</v>
      </c>
      <c r="Z15" s="11">
        <v>1096</v>
      </c>
      <c r="AA15" s="15">
        <v>0.31539568345323743</v>
      </c>
      <c r="AB15" s="11">
        <v>1096</v>
      </c>
      <c r="AC15" s="15">
        <v>1</v>
      </c>
      <c r="AD15" s="15">
        <v>0</v>
      </c>
      <c r="AE15" s="11">
        <v>0</v>
      </c>
      <c r="AF15" s="14">
        <v>0</v>
      </c>
    </row>
    <row r="16" spans="1:32" x14ac:dyDescent="0.25">
      <c r="A16" s="11" t="s">
        <v>406</v>
      </c>
      <c r="B16" s="12" t="s">
        <v>206</v>
      </c>
      <c r="C16" s="11" t="s">
        <v>10</v>
      </c>
      <c r="D16" s="12" t="s">
        <v>198</v>
      </c>
      <c r="E16" s="11" t="s">
        <v>10</v>
      </c>
      <c r="F16" s="13">
        <v>12.024170099500001</v>
      </c>
      <c r="G16" s="13">
        <v>1202.41700995</v>
      </c>
      <c r="H16" s="11">
        <v>24447</v>
      </c>
      <c r="I16" s="14">
        <v>2033.1548703736796</v>
      </c>
      <c r="J16" s="11">
        <v>6853</v>
      </c>
      <c r="K16" s="15">
        <v>0.28032069374565388</v>
      </c>
      <c r="L16" s="11">
        <v>2815</v>
      </c>
      <c r="M16" s="15">
        <v>0.11514705280811552</v>
      </c>
      <c r="N16" s="11">
        <v>1657</v>
      </c>
      <c r="O16" s="15">
        <v>6.7779277620975992E-2</v>
      </c>
      <c r="P16" s="11">
        <v>259</v>
      </c>
      <c r="Q16" s="15">
        <v>1.059434695463656E-2</v>
      </c>
      <c r="R16" s="11">
        <v>8.11</v>
      </c>
      <c r="S16" s="11">
        <v>8076</v>
      </c>
      <c r="T16" s="11">
        <v>7036</v>
      </c>
      <c r="U16" s="16">
        <v>3.4745594087549745</v>
      </c>
      <c r="V16" s="14">
        <v>2.6435474702000001</v>
      </c>
      <c r="W16" s="14">
        <v>0.47015244340000001</v>
      </c>
      <c r="X16" s="14">
        <v>18.916607270099998</v>
      </c>
      <c r="Y16" s="11">
        <v>1.1599999999999999</v>
      </c>
      <c r="Z16" s="11">
        <v>10291</v>
      </c>
      <c r="AA16" s="15">
        <v>0.42095144598519246</v>
      </c>
      <c r="AB16" s="11">
        <v>9997</v>
      </c>
      <c r="AC16" s="15">
        <v>0.97143134777961326</v>
      </c>
      <c r="AD16" s="15">
        <v>2.8568652220386737E-2</v>
      </c>
      <c r="AE16" s="11">
        <v>294</v>
      </c>
      <c r="AF16" s="14">
        <v>2.8568652220386745</v>
      </c>
    </row>
    <row r="17" spans="1:32" x14ac:dyDescent="0.25">
      <c r="A17" s="11" t="s">
        <v>406</v>
      </c>
      <c r="B17" s="12" t="s">
        <v>206</v>
      </c>
      <c r="C17" s="11" t="s">
        <v>10</v>
      </c>
      <c r="D17" s="12" t="s">
        <v>280</v>
      </c>
      <c r="E17" s="11" t="s">
        <v>90</v>
      </c>
      <c r="F17" s="13">
        <v>2.1053631079099997</v>
      </c>
      <c r="G17" s="13">
        <v>210.53631079099998</v>
      </c>
      <c r="H17" s="11">
        <v>3353</v>
      </c>
      <c r="I17" s="14">
        <v>1592.5993893416955</v>
      </c>
      <c r="J17" s="11">
        <v>1022</v>
      </c>
      <c r="K17" s="15">
        <v>0.30480167014613779</v>
      </c>
      <c r="L17" s="11">
        <v>385</v>
      </c>
      <c r="M17" s="15">
        <v>0.11482254697286012</v>
      </c>
      <c r="N17" s="11">
        <v>339</v>
      </c>
      <c r="O17" s="15">
        <v>0.10110348941246645</v>
      </c>
      <c r="P17" s="11">
        <v>171</v>
      </c>
      <c r="Q17" s="15">
        <v>5.0999105278854755E-2</v>
      </c>
      <c r="R17" s="11">
        <v>6.17</v>
      </c>
      <c r="S17" s="11">
        <v>2372</v>
      </c>
      <c r="T17" s="11">
        <v>927</v>
      </c>
      <c r="U17" s="16">
        <v>3.6170442286947142</v>
      </c>
      <c r="V17" s="14">
        <v>6.7961165048999996</v>
      </c>
      <c r="W17" s="14">
        <v>1.6181229773000001</v>
      </c>
      <c r="X17" s="14">
        <v>72.619047619</v>
      </c>
      <c r="Y17" s="11">
        <v>1.2</v>
      </c>
      <c r="Z17" s="11">
        <v>1180</v>
      </c>
      <c r="AA17" s="15">
        <v>0.35192365046227259</v>
      </c>
      <c r="AB17" s="11">
        <v>1136</v>
      </c>
      <c r="AC17" s="15">
        <v>0.96271186440677969</v>
      </c>
      <c r="AD17" s="15">
        <v>3.7288135593220306E-2</v>
      </c>
      <c r="AE17" s="11">
        <v>44</v>
      </c>
      <c r="AF17" s="14">
        <v>3.7288135593220342</v>
      </c>
    </row>
    <row r="18" spans="1:32" x14ac:dyDescent="0.25">
      <c r="A18" s="11" t="s">
        <v>403</v>
      </c>
      <c r="B18" s="12" t="s">
        <v>377</v>
      </c>
      <c r="C18" s="11" t="s">
        <v>196</v>
      </c>
      <c r="D18" s="12" t="s">
        <v>198</v>
      </c>
      <c r="E18" s="11" t="s">
        <v>196</v>
      </c>
      <c r="F18" s="13">
        <v>0.18174033272499998</v>
      </c>
      <c r="G18" s="13">
        <v>18.174033272499997</v>
      </c>
      <c r="H18" s="11">
        <v>315</v>
      </c>
      <c r="I18" s="14">
        <v>1733.2421223011713</v>
      </c>
      <c r="J18" s="11">
        <v>101</v>
      </c>
      <c r="K18" s="15">
        <v>0.32063492063492066</v>
      </c>
      <c r="L18" s="11">
        <v>40</v>
      </c>
      <c r="M18" s="15">
        <v>0.12698412698412698</v>
      </c>
      <c r="N18" s="11">
        <v>2</v>
      </c>
      <c r="O18" s="15">
        <v>6.3492063492063492E-3</v>
      </c>
      <c r="P18" s="11">
        <v>0</v>
      </c>
      <c r="Q18" s="15">
        <v>0</v>
      </c>
      <c r="R18" s="11">
        <v>7.86</v>
      </c>
      <c r="S18" s="11">
        <v>1</v>
      </c>
      <c r="T18" s="11">
        <v>64</v>
      </c>
      <c r="U18" s="16">
        <v>4.921875</v>
      </c>
      <c r="V18" s="14">
        <v>0</v>
      </c>
      <c r="W18" s="14">
        <v>1.5625</v>
      </c>
      <c r="X18" s="14">
        <v>4.6875</v>
      </c>
      <c r="Y18" s="11">
        <v>1.28</v>
      </c>
      <c r="Z18" s="11">
        <v>89</v>
      </c>
      <c r="AA18" s="15">
        <v>0.28253968253968254</v>
      </c>
      <c r="AB18" s="11">
        <v>88</v>
      </c>
      <c r="AC18" s="15">
        <v>0.9887640449438202</v>
      </c>
      <c r="AD18" s="15">
        <v>1.1235955056179803E-2</v>
      </c>
      <c r="AE18" s="11">
        <v>1</v>
      </c>
      <c r="AF18" s="14">
        <v>1.1235955056179776</v>
      </c>
    </row>
    <row r="19" spans="1:32" x14ac:dyDescent="0.25">
      <c r="A19" s="11" t="s">
        <v>403</v>
      </c>
      <c r="B19" s="12" t="s">
        <v>345</v>
      </c>
      <c r="C19" s="11" t="s">
        <v>159</v>
      </c>
      <c r="D19" s="12" t="s">
        <v>198</v>
      </c>
      <c r="E19" s="11" t="s">
        <v>159</v>
      </c>
      <c r="F19" s="13">
        <v>0.91701033131000009</v>
      </c>
      <c r="G19" s="13">
        <v>91.701033131000003</v>
      </c>
      <c r="H19" s="11">
        <v>1672</v>
      </c>
      <c r="I19" s="14">
        <v>1823.3164261207999</v>
      </c>
      <c r="J19" s="11">
        <v>589</v>
      </c>
      <c r="K19" s="15">
        <v>0.35227272727272729</v>
      </c>
      <c r="L19" s="11">
        <v>110</v>
      </c>
      <c r="M19" s="15">
        <v>6.5789473684210523E-2</v>
      </c>
      <c r="N19" s="11">
        <v>23</v>
      </c>
      <c r="O19" s="15">
        <v>1.375598086124402E-2</v>
      </c>
      <c r="P19" s="11">
        <v>15</v>
      </c>
      <c r="Q19" s="15">
        <v>8.9712918660287081E-3</v>
      </c>
      <c r="R19" s="11">
        <v>7.24</v>
      </c>
      <c r="S19" s="11">
        <v>483</v>
      </c>
      <c r="T19" s="11">
        <v>344</v>
      </c>
      <c r="U19" s="16">
        <v>4.8604651162790695</v>
      </c>
      <c r="V19" s="14">
        <v>3.7790697673999998</v>
      </c>
      <c r="W19" s="14">
        <v>1.7441860465000001</v>
      </c>
      <c r="X19" s="14">
        <v>1.4534883721</v>
      </c>
      <c r="Y19" s="11">
        <v>1.22</v>
      </c>
      <c r="Z19" s="11">
        <v>476</v>
      </c>
      <c r="AA19" s="15">
        <v>0.28468899521531099</v>
      </c>
      <c r="AB19" s="11">
        <v>471</v>
      </c>
      <c r="AC19" s="15">
        <v>0.98949579831932777</v>
      </c>
      <c r="AD19" s="15">
        <v>1.0504201680672232E-2</v>
      </c>
      <c r="AE19" s="11">
        <v>5</v>
      </c>
      <c r="AF19" s="14">
        <v>1.0504201680672269</v>
      </c>
    </row>
    <row r="20" spans="1:32" x14ac:dyDescent="0.25">
      <c r="A20" s="11" t="s">
        <v>407</v>
      </c>
      <c r="B20" s="12" t="s">
        <v>218</v>
      </c>
      <c r="C20" s="11" t="s">
        <v>23</v>
      </c>
      <c r="D20" s="12" t="s">
        <v>198</v>
      </c>
      <c r="E20" s="11" t="s">
        <v>23</v>
      </c>
      <c r="F20" s="13">
        <v>7.4020778427899998</v>
      </c>
      <c r="G20" s="13">
        <v>740.20778427900007</v>
      </c>
      <c r="H20" s="11">
        <v>28128</v>
      </c>
      <c r="I20" s="14">
        <v>3800.0140767768476</v>
      </c>
      <c r="J20" s="11">
        <v>9701</v>
      </c>
      <c r="K20" s="15">
        <v>0.34488765642775882</v>
      </c>
      <c r="L20" s="11">
        <v>1896</v>
      </c>
      <c r="M20" s="15">
        <v>6.7406143344709901E-2</v>
      </c>
      <c r="N20" s="11">
        <v>1055</v>
      </c>
      <c r="O20" s="15">
        <v>3.7507110352673491E-2</v>
      </c>
      <c r="P20" s="11">
        <v>778</v>
      </c>
      <c r="Q20" s="15">
        <v>2.7659271899886234E-2</v>
      </c>
      <c r="R20" s="11">
        <v>6.9</v>
      </c>
      <c r="S20" s="11">
        <v>13267</v>
      </c>
      <c r="T20" s="11">
        <v>5752</v>
      </c>
      <c r="U20" s="16">
        <v>4.8901251738525726</v>
      </c>
      <c r="V20" s="14">
        <v>1.2691237829999999</v>
      </c>
      <c r="W20" s="14">
        <v>0.69808027920000004</v>
      </c>
      <c r="X20" s="14">
        <v>35.871463499800001</v>
      </c>
      <c r="Y20" s="11">
        <v>1.37</v>
      </c>
      <c r="Z20" s="11">
        <v>10460</v>
      </c>
      <c r="AA20" s="15">
        <v>0.37187144482366324</v>
      </c>
      <c r="AB20" s="11">
        <v>10161</v>
      </c>
      <c r="AC20" s="15">
        <v>0.971414913957935</v>
      </c>
      <c r="AD20" s="15">
        <v>2.8585086042065E-2</v>
      </c>
      <c r="AE20" s="11">
        <v>299</v>
      </c>
      <c r="AF20" s="14">
        <v>2.8585086042065009</v>
      </c>
    </row>
    <row r="21" spans="1:32" x14ac:dyDescent="0.25">
      <c r="A21" s="11" t="s">
        <v>408</v>
      </c>
      <c r="B21" s="12" t="s">
        <v>274</v>
      </c>
      <c r="C21" s="11" t="s">
        <v>84</v>
      </c>
      <c r="D21" s="12" t="s">
        <v>198</v>
      </c>
      <c r="E21" s="11" t="s">
        <v>84</v>
      </c>
      <c r="F21" s="13">
        <v>2.30479018048</v>
      </c>
      <c r="G21" s="13">
        <v>230.479018048</v>
      </c>
      <c r="H21" s="11">
        <v>12404</v>
      </c>
      <c r="I21" s="14">
        <v>5381.834799997594</v>
      </c>
      <c r="J21" s="11">
        <v>4258</v>
      </c>
      <c r="K21" s="15">
        <v>0.3432763624637214</v>
      </c>
      <c r="L21" s="11">
        <v>731</v>
      </c>
      <c r="M21" s="15">
        <v>5.8932602386326992E-2</v>
      </c>
      <c r="N21" s="11">
        <v>73</v>
      </c>
      <c r="O21" s="15">
        <v>5.8851983231215741E-3</v>
      </c>
      <c r="P21" s="11">
        <v>3562</v>
      </c>
      <c r="Q21" s="15">
        <v>0.28716543050628829</v>
      </c>
      <c r="R21" s="11">
        <v>7.43</v>
      </c>
      <c r="S21" s="11">
        <v>6025</v>
      </c>
      <c r="T21" s="11">
        <v>2854</v>
      </c>
      <c r="U21" s="16">
        <v>4.3461807988787671</v>
      </c>
      <c r="V21" s="14">
        <v>8.7596355991999992</v>
      </c>
      <c r="W21" s="14">
        <v>0.35323207350000002</v>
      </c>
      <c r="X21" s="14">
        <v>3.9929328622</v>
      </c>
      <c r="Y21" s="11">
        <v>1.35</v>
      </c>
      <c r="Z21" s="11">
        <v>4464</v>
      </c>
      <c r="AA21" s="15">
        <v>0.35988390841663981</v>
      </c>
      <c r="AB21" s="11">
        <v>4165</v>
      </c>
      <c r="AC21" s="15">
        <v>0.93301971326164879</v>
      </c>
      <c r="AD21" s="15">
        <v>6.6980286738351213E-2</v>
      </c>
      <c r="AE21" s="11">
        <v>299</v>
      </c>
      <c r="AF21" s="14">
        <v>6.6980286738351253</v>
      </c>
    </row>
    <row r="22" spans="1:32" x14ac:dyDescent="0.25">
      <c r="A22" s="11" t="s">
        <v>408</v>
      </c>
      <c r="B22" s="12" t="s">
        <v>349</v>
      </c>
      <c r="C22" s="11" t="s">
        <v>164</v>
      </c>
      <c r="D22" s="12" t="s">
        <v>198</v>
      </c>
      <c r="E22" s="11" t="s">
        <v>164</v>
      </c>
      <c r="F22" s="13">
        <v>0.87334166156799997</v>
      </c>
      <c r="G22" s="13">
        <v>87.334166156799995</v>
      </c>
      <c r="H22" s="11">
        <v>5155</v>
      </c>
      <c r="I22" s="14">
        <v>5902.6154675189764</v>
      </c>
      <c r="J22" s="11">
        <v>2091</v>
      </c>
      <c r="K22" s="15">
        <v>0.40562560620756549</v>
      </c>
      <c r="L22" s="11">
        <v>316</v>
      </c>
      <c r="M22" s="15">
        <v>6.1299709020368576E-2</v>
      </c>
      <c r="N22" s="11">
        <v>4</v>
      </c>
      <c r="O22" s="15">
        <v>7.7594568380213384E-4</v>
      </c>
      <c r="P22" s="11">
        <v>4806</v>
      </c>
      <c r="Q22" s="15">
        <v>0.93229873908826377</v>
      </c>
      <c r="R22" s="11">
        <v>4.91</v>
      </c>
      <c r="S22" s="11">
        <v>1173</v>
      </c>
      <c r="T22" s="11">
        <v>1101</v>
      </c>
      <c r="U22" s="16">
        <v>4.6821071752951866</v>
      </c>
      <c r="V22" s="14">
        <v>5.5404178020000003</v>
      </c>
      <c r="W22" s="14">
        <v>1.6483516484</v>
      </c>
      <c r="X22" s="14">
        <v>4.9450549450999999</v>
      </c>
      <c r="Y22" s="11">
        <v>1.93</v>
      </c>
      <c r="Z22" s="11">
        <v>1422</v>
      </c>
      <c r="AA22" s="15">
        <v>0.27584869059165856</v>
      </c>
      <c r="AB22" s="11">
        <v>1400</v>
      </c>
      <c r="AC22" s="15">
        <v>0.98452883263009849</v>
      </c>
      <c r="AD22" s="15">
        <v>1.5471167369901506E-2</v>
      </c>
      <c r="AE22" s="11">
        <v>22</v>
      </c>
      <c r="AF22" s="14">
        <v>1.5471167369901548</v>
      </c>
    </row>
    <row r="23" spans="1:32" x14ac:dyDescent="0.25">
      <c r="A23" s="11" t="s">
        <v>399</v>
      </c>
      <c r="B23" s="12" t="s">
        <v>235</v>
      </c>
      <c r="C23" s="11" t="s">
        <v>41</v>
      </c>
      <c r="D23" s="12" t="s">
        <v>198</v>
      </c>
      <c r="E23" s="11" t="s">
        <v>41</v>
      </c>
      <c r="F23" s="13">
        <v>4.5099725323099999</v>
      </c>
      <c r="G23" s="13">
        <v>450.99725323099995</v>
      </c>
      <c r="H23" s="11">
        <v>16572</v>
      </c>
      <c r="I23" s="14">
        <v>3674.5234879538948</v>
      </c>
      <c r="J23" s="11">
        <v>5392</v>
      </c>
      <c r="K23" s="15">
        <v>0.32536809075549117</v>
      </c>
      <c r="L23" s="11">
        <v>1441</v>
      </c>
      <c r="M23" s="15">
        <v>8.69538981414434E-2</v>
      </c>
      <c r="N23" s="11">
        <v>503</v>
      </c>
      <c r="O23" s="15">
        <v>3.0352401641322711E-2</v>
      </c>
      <c r="P23" s="11">
        <v>314</v>
      </c>
      <c r="Q23" s="15">
        <v>1.8947622495776008E-2</v>
      </c>
      <c r="R23" s="11">
        <v>8.19</v>
      </c>
      <c r="S23" s="11">
        <v>7472</v>
      </c>
      <c r="T23" s="11">
        <v>3989</v>
      </c>
      <c r="U23" s="16">
        <v>4.1544246678365502</v>
      </c>
      <c r="V23" s="14">
        <v>1.9553772874999999</v>
      </c>
      <c r="W23" s="14">
        <v>1.1300853842</v>
      </c>
      <c r="X23" s="14">
        <v>6.9399044506000003</v>
      </c>
      <c r="Y23" s="11">
        <v>1.33</v>
      </c>
      <c r="Z23" s="11">
        <v>6076</v>
      </c>
      <c r="AA23" s="15">
        <v>0.36664252956794591</v>
      </c>
      <c r="AB23" s="11">
        <v>5845</v>
      </c>
      <c r="AC23" s="15">
        <v>0.96198156682027647</v>
      </c>
      <c r="AD23" s="15">
        <v>3.8018433179723532E-2</v>
      </c>
      <c r="AE23" s="11">
        <v>231</v>
      </c>
      <c r="AF23" s="14">
        <v>3.8018433179723505</v>
      </c>
    </row>
    <row r="24" spans="1:32" x14ac:dyDescent="0.25">
      <c r="A24" s="11" t="s">
        <v>399</v>
      </c>
      <c r="B24" s="12" t="s">
        <v>235</v>
      </c>
      <c r="C24" s="11" t="s">
        <v>41</v>
      </c>
      <c r="D24" s="12" t="s">
        <v>338</v>
      </c>
      <c r="E24" s="11" t="s">
        <v>149</v>
      </c>
      <c r="F24" s="13">
        <v>1.0593186827799999</v>
      </c>
      <c r="G24" s="13">
        <v>105.931868278</v>
      </c>
      <c r="H24" s="11">
        <v>2555</v>
      </c>
      <c r="I24" s="14">
        <v>2411.9276300261613</v>
      </c>
      <c r="J24" s="11">
        <v>855</v>
      </c>
      <c r="K24" s="15">
        <v>0.33463796477495106</v>
      </c>
      <c r="L24" s="11">
        <v>259</v>
      </c>
      <c r="M24" s="15">
        <v>0.10136986301369863</v>
      </c>
      <c r="N24" s="11">
        <v>11</v>
      </c>
      <c r="O24" s="15">
        <v>4.3052837573385521E-3</v>
      </c>
      <c r="P24" s="11">
        <v>0</v>
      </c>
      <c r="Q24" s="15">
        <v>0</v>
      </c>
      <c r="R24" s="11">
        <v>6.4</v>
      </c>
      <c r="S24" s="11">
        <v>1669</v>
      </c>
      <c r="T24" s="11">
        <v>560</v>
      </c>
      <c r="U24" s="16">
        <v>4.5625</v>
      </c>
      <c r="V24" s="14">
        <v>2.6785714286000002</v>
      </c>
      <c r="W24" s="14">
        <v>0.89285714289999996</v>
      </c>
      <c r="X24" s="14">
        <v>3.9285714286000002</v>
      </c>
      <c r="Y24" s="11">
        <v>1.34</v>
      </c>
      <c r="Z24" s="11">
        <v>747</v>
      </c>
      <c r="AA24" s="15">
        <v>0.29236790606653618</v>
      </c>
      <c r="AB24" s="11">
        <v>732</v>
      </c>
      <c r="AC24" s="15">
        <v>0.97991967871485941</v>
      </c>
      <c r="AD24" s="15">
        <v>2.008032128514059E-2</v>
      </c>
      <c r="AE24" s="11">
        <v>15</v>
      </c>
      <c r="AF24" s="14">
        <v>2.0080321285140563</v>
      </c>
    </row>
    <row r="25" spans="1:32" x14ac:dyDescent="0.25">
      <c r="A25" s="11" t="s">
        <v>409</v>
      </c>
      <c r="B25" s="12" t="s">
        <v>256</v>
      </c>
      <c r="C25" s="11" t="s">
        <v>64</v>
      </c>
      <c r="D25" s="12" t="s">
        <v>198</v>
      </c>
      <c r="E25" s="11" t="s">
        <v>64</v>
      </c>
      <c r="F25" s="13">
        <v>3.39833425477</v>
      </c>
      <c r="G25" s="13">
        <v>339.83342547699999</v>
      </c>
      <c r="H25" s="11">
        <v>2973</v>
      </c>
      <c r="I25" s="14">
        <v>874.84037093379243</v>
      </c>
      <c r="J25" s="11">
        <v>793</v>
      </c>
      <c r="K25" s="15">
        <v>0.26673393878237472</v>
      </c>
      <c r="L25" s="11">
        <v>356</v>
      </c>
      <c r="M25" s="15">
        <v>0.11974436596030945</v>
      </c>
      <c r="N25" s="11">
        <v>228</v>
      </c>
      <c r="O25" s="15">
        <v>7.6690211907164477E-2</v>
      </c>
      <c r="P25" s="11">
        <v>99</v>
      </c>
      <c r="Q25" s="15">
        <v>3.3299697275479316E-2</v>
      </c>
      <c r="R25" s="11">
        <v>8.49</v>
      </c>
      <c r="S25" s="11">
        <v>963</v>
      </c>
      <c r="T25" s="11">
        <v>801</v>
      </c>
      <c r="U25" s="16">
        <v>3.7116104868913857</v>
      </c>
      <c r="V25" s="14">
        <v>2.6217228464</v>
      </c>
      <c r="W25" s="14">
        <v>0</v>
      </c>
      <c r="X25" s="14">
        <v>5.1833122630000004</v>
      </c>
      <c r="Y25" s="11">
        <v>1.28</v>
      </c>
      <c r="Z25" s="11">
        <v>1139</v>
      </c>
      <c r="AA25" s="15">
        <v>0.38311469895728223</v>
      </c>
      <c r="AB25" s="11">
        <v>1132</v>
      </c>
      <c r="AC25" s="15">
        <v>0.99385425812115891</v>
      </c>
      <c r="AD25" s="15">
        <v>6.1457418788410934E-3</v>
      </c>
      <c r="AE25" s="11">
        <v>7</v>
      </c>
      <c r="AF25" s="14">
        <v>0.61457418788410889</v>
      </c>
    </row>
    <row r="26" spans="1:32" x14ac:dyDescent="0.25">
      <c r="A26" s="11" t="s">
        <v>410</v>
      </c>
      <c r="B26" s="12" t="s">
        <v>207</v>
      </c>
      <c r="C26" s="11" t="s">
        <v>12</v>
      </c>
      <c r="D26" s="12" t="s">
        <v>198</v>
      </c>
      <c r="E26" s="11" t="s">
        <v>11</v>
      </c>
      <c r="F26" s="13">
        <v>11.0272332742</v>
      </c>
      <c r="G26" s="13">
        <v>1102.72332742</v>
      </c>
      <c r="H26" s="11">
        <v>42467</v>
      </c>
      <c r="I26" s="14">
        <v>3851.1019894136484</v>
      </c>
      <c r="J26" s="11">
        <v>12781</v>
      </c>
      <c r="K26" s="15">
        <v>0.30096310076059057</v>
      </c>
      <c r="L26" s="11">
        <v>3837</v>
      </c>
      <c r="M26" s="15">
        <v>9.0352509006993667E-2</v>
      </c>
      <c r="N26" s="11">
        <v>1339</v>
      </c>
      <c r="O26" s="15">
        <v>3.153036475380884E-2</v>
      </c>
      <c r="P26" s="11">
        <v>496</v>
      </c>
      <c r="Q26" s="15">
        <v>1.1679657145548307E-2</v>
      </c>
      <c r="R26" s="11">
        <v>7.89</v>
      </c>
      <c r="S26" s="11">
        <v>18234</v>
      </c>
      <c r="T26" s="11">
        <v>10352</v>
      </c>
      <c r="U26" s="16">
        <v>4.1022990726429676</v>
      </c>
      <c r="V26" s="14">
        <v>2.1734930447999998</v>
      </c>
      <c r="W26" s="14">
        <v>0.85164037550000005</v>
      </c>
      <c r="X26" s="14">
        <v>14.8018986729</v>
      </c>
      <c r="Y26" s="11">
        <v>1.27</v>
      </c>
      <c r="Z26" s="11">
        <v>15791</v>
      </c>
      <c r="AA26" s="15">
        <v>0.37184166529305107</v>
      </c>
      <c r="AB26" s="11">
        <v>15371</v>
      </c>
      <c r="AC26" s="15">
        <v>0.97340257108479511</v>
      </c>
      <c r="AD26" s="15">
        <v>2.659742891520489E-2</v>
      </c>
      <c r="AE26" s="11">
        <v>420</v>
      </c>
      <c r="AF26" s="14">
        <v>2.6597428915204864</v>
      </c>
    </row>
    <row r="27" spans="1:32" x14ac:dyDescent="0.25">
      <c r="A27" s="11" t="s">
        <v>410</v>
      </c>
      <c r="B27" s="12" t="s">
        <v>207</v>
      </c>
      <c r="C27" s="11" t="s">
        <v>12</v>
      </c>
      <c r="D27" s="12" t="s">
        <v>330</v>
      </c>
      <c r="E27" s="11" t="s">
        <v>79</v>
      </c>
      <c r="F27" s="13">
        <v>1.17735419315</v>
      </c>
      <c r="G27" s="13">
        <v>117.735419315</v>
      </c>
      <c r="H27" s="11">
        <v>3002</v>
      </c>
      <c r="I27" s="14">
        <v>2549.7849478653297</v>
      </c>
      <c r="J27" s="11">
        <v>833</v>
      </c>
      <c r="K27" s="15">
        <v>0.27748167888074615</v>
      </c>
      <c r="L27" s="11">
        <v>340</v>
      </c>
      <c r="M27" s="15">
        <v>0.11325782811459027</v>
      </c>
      <c r="N27" s="11">
        <v>41</v>
      </c>
      <c r="O27" s="15">
        <v>1.3657561625582945E-2</v>
      </c>
      <c r="P27" s="11">
        <v>46</v>
      </c>
      <c r="Q27" s="15">
        <v>1.5323117921385743E-2</v>
      </c>
      <c r="R27" s="11">
        <v>6.51</v>
      </c>
      <c r="S27" s="11">
        <v>1666</v>
      </c>
      <c r="T27" s="11">
        <v>768</v>
      </c>
      <c r="U27" s="16">
        <v>3.9088541666666665</v>
      </c>
      <c r="V27" s="14">
        <v>4.9479166667000003</v>
      </c>
      <c r="W27" s="14">
        <v>1.3037809648000001</v>
      </c>
      <c r="X27" s="14">
        <v>17.754569190600002</v>
      </c>
      <c r="Y27" s="11">
        <v>1.1599999999999999</v>
      </c>
      <c r="Z27" s="11">
        <v>1077</v>
      </c>
      <c r="AA27" s="15">
        <v>0.35876082611592269</v>
      </c>
      <c r="AB27" s="11">
        <v>1060</v>
      </c>
      <c r="AC27" s="15">
        <v>0.98421541318477257</v>
      </c>
      <c r="AD27" s="15">
        <v>1.578458681522743E-2</v>
      </c>
      <c r="AE27" s="11">
        <v>17</v>
      </c>
      <c r="AF27" s="14">
        <v>1.5784586815227482</v>
      </c>
    </row>
    <row r="28" spans="1:32" x14ac:dyDescent="0.25">
      <c r="A28" s="11" t="s">
        <v>411</v>
      </c>
      <c r="B28" s="12" t="s">
        <v>316</v>
      </c>
      <c r="C28" s="11" t="s">
        <v>125</v>
      </c>
      <c r="D28" s="12" t="s">
        <v>198</v>
      </c>
      <c r="E28" s="11" t="s">
        <v>125</v>
      </c>
      <c r="F28" s="13">
        <v>1.46323238826</v>
      </c>
      <c r="G28" s="13">
        <v>146.32323882599999</v>
      </c>
      <c r="H28" s="11">
        <v>3187</v>
      </c>
      <c r="I28" s="14">
        <v>2178.0545766826654</v>
      </c>
      <c r="J28" s="11">
        <v>1041</v>
      </c>
      <c r="K28" s="15">
        <v>0.3266394728584876</v>
      </c>
      <c r="L28" s="11">
        <v>338</v>
      </c>
      <c r="M28" s="15">
        <v>0.10605585189833699</v>
      </c>
      <c r="N28" s="11">
        <v>24</v>
      </c>
      <c r="O28" s="15">
        <v>7.5305930342014432E-3</v>
      </c>
      <c r="P28" s="11">
        <v>338</v>
      </c>
      <c r="Q28" s="15">
        <v>0.10605585189833699</v>
      </c>
      <c r="R28" s="11">
        <v>6.29</v>
      </c>
      <c r="S28" s="11">
        <v>1087</v>
      </c>
      <c r="T28" s="11">
        <v>818</v>
      </c>
      <c r="U28" s="16">
        <v>3.8960880195599024</v>
      </c>
      <c r="V28" s="14">
        <v>3.5452322737999999</v>
      </c>
      <c r="W28" s="14">
        <v>2.5830258303</v>
      </c>
      <c r="X28" s="14">
        <v>1.5950920245</v>
      </c>
      <c r="Y28" s="11">
        <v>1.25</v>
      </c>
      <c r="Z28" s="11">
        <v>1070</v>
      </c>
      <c r="AA28" s="15">
        <v>0.33573893944148103</v>
      </c>
      <c r="AB28" s="11">
        <v>1061</v>
      </c>
      <c r="AC28" s="15">
        <v>0.99158878504672898</v>
      </c>
      <c r="AD28" s="15">
        <v>8.4112149532710179E-3</v>
      </c>
      <c r="AE28" s="11">
        <v>9</v>
      </c>
      <c r="AF28" s="14">
        <v>0.84112149532710279</v>
      </c>
    </row>
    <row r="29" spans="1:32" x14ac:dyDescent="0.25">
      <c r="A29" s="11" t="s">
        <v>412</v>
      </c>
      <c r="B29" s="12" t="s">
        <v>201</v>
      </c>
      <c r="C29" s="11" t="s">
        <v>5</v>
      </c>
      <c r="D29" s="12" t="s">
        <v>198</v>
      </c>
      <c r="E29" s="11" t="s">
        <v>5</v>
      </c>
      <c r="F29" s="13">
        <v>32.8867361836</v>
      </c>
      <c r="G29" s="13">
        <v>3288.6736183600001</v>
      </c>
      <c r="H29" s="11">
        <v>97537</v>
      </c>
      <c r="I29" s="14">
        <v>2965.8461531564167</v>
      </c>
      <c r="J29" s="11">
        <v>30080</v>
      </c>
      <c r="K29" s="15">
        <v>0.30839578826496611</v>
      </c>
      <c r="L29" s="11">
        <v>7201</v>
      </c>
      <c r="M29" s="15">
        <v>7.3828393327660266E-2</v>
      </c>
      <c r="N29" s="11">
        <v>5425</v>
      </c>
      <c r="O29" s="15">
        <v>5.5619918594994718E-2</v>
      </c>
      <c r="P29" s="11">
        <v>7091</v>
      </c>
      <c r="Q29" s="15">
        <v>7.2700616176425356E-2</v>
      </c>
      <c r="R29" s="11">
        <v>8.26</v>
      </c>
      <c r="S29" s="11">
        <v>40499</v>
      </c>
      <c r="T29" s="11">
        <v>23946</v>
      </c>
      <c r="U29" s="16">
        <v>4.0732063810239705</v>
      </c>
      <c r="V29" s="14">
        <v>1.4073331662999999</v>
      </c>
      <c r="W29" s="14">
        <v>0.77853585030000005</v>
      </c>
      <c r="X29" s="14">
        <v>4.3286959436999997</v>
      </c>
      <c r="Y29" s="11">
        <v>1.04</v>
      </c>
      <c r="Z29" s="11">
        <v>42054</v>
      </c>
      <c r="AA29" s="15">
        <v>0.43115945743666506</v>
      </c>
      <c r="AB29" s="11">
        <v>40949</v>
      </c>
      <c r="AC29" s="15">
        <v>0.97372425928568029</v>
      </c>
      <c r="AD29" s="15">
        <v>2.6275740714319706E-2</v>
      </c>
      <c r="AE29" s="11">
        <v>1105</v>
      </c>
      <c r="AF29" s="14">
        <v>2.6275740714319684</v>
      </c>
    </row>
    <row r="30" spans="1:32" x14ac:dyDescent="0.25">
      <c r="A30" s="11" t="s">
        <v>405</v>
      </c>
      <c r="B30" s="12" t="s">
        <v>259</v>
      </c>
      <c r="C30" s="11" t="s">
        <v>68</v>
      </c>
      <c r="D30" s="12" t="s">
        <v>198</v>
      </c>
      <c r="E30" s="11" t="s">
        <v>68</v>
      </c>
      <c r="F30" s="13">
        <v>3.2145616075799999</v>
      </c>
      <c r="G30" s="13">
        <v>321.45616075800001</v>
      </c>
      <c r="H30" s="11">
        <v>7641</v>
      </c>
      <c r="I30" s="14">
        <v>2376.9959741889443</v>
      </c>
      <c r="J30" s="11">
        <v>2350</v>
      </c>
      <c r="K30" s="15">
        <v>0.307551367622039</v>
      </c>
      <c r="L30" s="11">
        <v>811</v>
      </c>
      <c r="M30" s="15">
        <v>0.10613794006020154</v>
      </c>
      <c r="N30" s="11">
        <v>44</v>
      </c>
      <c r="O30" s="15">
        <v>5.7584085852637086E-3</v>
      </c>
      <c r="P30" s="11">
        <v>284</v>
      </c>
      <c r="Q30" s="15">
        <v>3.7167909959429396E-2</v>
      </c>
      <c r="R30" s="11">
        <v>6.4</v>
      </c>
      <c r="S30" s="11">
        <v>1635</v>
      </c>
      <c r="T30" s="11">
        <v>1962</v>
      </c>
      <c r="U30" s="16">
        <v>3.8944954128440368</v>
      </c>
      <c r="V30" s="14">
        <v>3.2619775738999999</v>
      </c>
      <c r="W30" s="14">
        <v>0.76687116560000002</v>
      </c>
      <c r="X30" s="14">
        <v>6.2980030722000002</v>
      </c>
      <c r="Y30" s="11">
        <v>1.61</v>
      </c>
      <c r="Z30" s="11">
        <v>2758</v>
      </c>
      <c r="AA30" s="15">
        <v>0.36094751995812069</v>
      </c>
      <c r="AB30" s="11">
        <v>2637</v>
      </c>
      <c r="AC30" s="15">
        <v>0.95612762871646118</v>
      </c>
      <c r="AD30" s="15">
        <v>4.3872371283538825E-2</v>
      </c>
      <c r="AE30" s="11">
        <v>121</v>
      </c>
      <c r="AF30" s="14">
        <v>4.3872371283538794</v>
      </c>
    </row>
    <row r="31" spans="1:32" x14ac:dyDescent="0.25">
      <c r="A31" s="11" t="s">
        <v>405</v>
      </c>
      <c r="B31" s="12" t="s">
        <v>259</v>
      </c>
      <c r="C31" s="11" t="s">
        <v>68</v>
      </c>
      <c r="D31" s="12" t="s">
        <v>308</v>
      </c>
      <c r="E31" s="11" t="s">
        <v>117</v>
      </c>
      <c r="F31" s="13">
        <v>1.5710370580299999</v>
      </c>
      <c r="G31" s="13">
        <v>157.103705803</v>
      </c>
      <c r="H31" s="11">
        <v>2715</v>
      </c>
      <c r="I31" s="14">
        <v>1728.1578344208322</v>
      </c>
      <c r="J31" s="11">
        <v>800</v>
      </c>
      <c r="K31" s="15">
        <v>0.29465930018416209</v>
      </c>
      <c r="L31" s="11">
        <v>253</v>
      </c>
      <c r="M31" s="15">
        <v>9.3186003683241259E-2</v>
      </c>
      <c r="N31" s="11">
        <v>4</v>
      </c>
      <c r="O31" s="15">
        <v>1.4732965009208103E-3</v>
      </c>
      <c r="P31" s="11">
        <v>22</v>
      </c>
      <c r="Q31" s="15">
        <v>8.1031307550644572E-3</v>
      </c>
      <c r="R31" s="11">
        <v>5.59</v>
      </c>
      <c r="S31" s="11">
        <v>938</v>
      </c>
      <c r="T31" s="11">
        <v>657</v>
      </c>
      <c r="U31" s="16">
        <v>4.1324200913242013</v>
      </c>
      <c r="V31" s="14">
        <v>5.4794520548000003</v>
      </c>
      <c r="W31" s="14">
        <v>1.5267175573</v>
      </c>
      <c r="X31" s="14">
        <v>32.115677321200003</v>
      </c>
      <c r="Y31" s="11">
        <v>1.88</v>
      </c>
      <c r="Z31" s="11">
        <v>909</v>
      </c>
      <c r="AA31" s="15">
        <v>0.33480662983425413</v>
      </c>
      <c r="AB31" s="11">
        <v>898</v>
      </c>
      <c r="AC31" s="15">
        <v>0.98789878987898794</v>
      </c>
      <c r="AD31" s="15">
        <v>1.2101210121012063E-2</v>
      </c>
      <c r="AE31" s="11">
        <v>11</v>
      </c>
      <c r="AF31" s="14">
        <v>1.21012101210121</v>
      </c>
    </row>
    <row r="32" spans="1:32" x14ac:dyDescent="0.25">
      <c r="A32" s="11" t="s">
        <v>405</v>
      </c>
      <c r="B32" s="12" t="s">
        <v>259</v>
      </c>
      <c r="C32" s="11" t="s">
        <v>68</v>
      </c>
      <c r="D32" s="12" t="s">
        <v>333</v>
      </c>
      <c r="E32" s="11" t="s">
        <v>144</v>
      </c>
      <c r="F32" s="13">
        <v>1.10012883724</v>
      </c>
      <c r="G32" s="13">
        <v>110.01288372400001</v>
      </c>
      <c r="H32" s="11">
        <v>2592</v>
      </c>
      <c r="I32" s="14">
        <v>2356.0876801509921</v>
      </c>
      <c r="J32" s="11">
        <v>884</v>
      </c>
      <c r="K32" s="15">
        <v>0.3410493827160494</v>
      </c>
      <c r="L32" s="11">
        <v>178</v>
      </c>
      <c r="M32" s="15">
        <v>6.8672839506172839E-2</v>
      </c>
      <c r="N32" s="11">
        <v>22</v>
      </c>
      <c r="O32" s="15">
        <v>8.4876543209876538E-3</v>
      </c>
      <c r="P32" s="11">
        <v>115</v>
      </c>
      <c r="Q32" s="15">
        <v>4.4367283950617287E-2</v>
      </c>
      <c r="R32" s="11">
        <v>5.64</v>
      </c>
      <c r="S32" s="11">
        <v>731</v>
      </c>
      <c r="T32" s="11">
        <v>534</v>
      </c>
      <c r="U32" s="16">
        <v>4.8539325842696632</v>
      </c>
      <c r="V32" s="14">
        <v>3.5580524345</v>
      </c>
      <c r="W32" s="14">
        <v>1.5037593985</v>
      </c>
      <c r="X32" s="14">
        <v>95.841209829899995</v>
      </c>
      <c r="Y32" s="11">
        <v>1.7</v>
      </c>
      <c r="Z32" s="11">
        <v>774</v>
      </c>
      <c r="AA32" s="15">
        <v>0.2986111111111111</v>
      </c>
      <c r="AB32" s="11">
        <v>768</v>
      </c>
      <c r="AC32" s="15">
        <v>0.99224806201550386</v>
      </c>
      <c r="AD32" s="15">
        <v>7.7519379844961378E-3</v>
      </c>
      <c r="AE32" s="11">
        <v>6</v>
      </c>
      <c r="AF32" s="14">
        <v>0.77519379844961245</v>
      </c>
    </row>
    <row r="33" spans="1:32" x14ac:dyDescent="0.25">
      <c r="A33" s="11" t="s">
        <v>411</v>
      </c>
      <c r="B33" s="12" t="s">
        <v>270</v>
      </c>
      <c r="C33" s="11" t="s">
        <v>80</v>
      </c>
      <c r="D33" s="12" t="s">
        <v>198</v>
      </c>
      <c r="E33" s="11" t="s">
        <v>80</v>
      </c>
      <c r="F33" s="13">
        <v>2.3617959648000002</v>
      </c>
      <c r="G33" s="13">
        <v>236.17959648000001</v>
      </c>
      <c r="H33" s="11">
        <v>6550</v>
      </c>
      <c r="I33" s="14">
        <v>2773.3132318035196</v>
      </c>
      <c r="J33" s="11">
        <v>2037</v>
      </c>
      <c r="K33" s="15">
        <v>0.31099236641221373</v>
      </c>
      <c r="L33" s="11">
        <v>654</v>
      </c>
      <c r="M33" s="15">
        <v>9.9847328244274808E-2</v>
      </c>
      <c r="N33" s="11">
        <v>74</v>
      </c>
      <c r="O33" s="15">
        <v>1.1297709923664122E-2</v>
      </c>
      <c r="P33" s="11">
        <v>851</v>
      </c>
      <c r="Q33" s="15">
        <v>0.12992366412213741</v>
      </c>
      <c r="R33" s="11">
        <v>7.98</v>
      </c>
      <c r="S33" s="11">
        <v>2076</v>
      </c>
      <c r="T33" s="11">
        <v>1728</v>
      </c>
      <c r="U33" s="16">
        <v>3.7905092592592591</v>
      </c>
      <c r="V33" s="14">
        <v>2.6041666666999999</v>
      </c>
      <c r="W33" s="14">
        <v>1.3994169096</v>
      </c>
      <c r="X33" s="14">
        <v>0.92861288450000001</v>
      </c>
      <c r="Y33" s="11">
        <v>1.39</v>
      </c>
      <c r="Z33" s="11">
        <v>2358</v>
      </c>
      <c r="AA33" s="15">
        <v>0.36</v>
      </c>
      <c r="AB33" s="11">
        <v>2280</v>
      </c>
      <c r="AC33" s="15">
        <v>0.9669211195928753</v>
      </c>
      <c r="AD33" s="15">
        <v>3.30788804071247E-2</v>
      </c>
      <c r="AE33" s="11">
        <v>78</v>
      </c>
      <c r="AF33" s="14">
        <v>3.3078880407124678</v>
      </c>
    </row>
    <row r="34" spans="1:32" x14ac:dyDescent="0.25">
      <c r="A34" s="11" t="s">
        <v>404</v>
      </c>
      <c r="B34" s="12" t="s">
        <v>357</v>
      </c>
      <c r="C34" s="11" t="s">
        <v>172</v>
      </c>
      <c r="D34" s="12" t="s">
        <v>198</v>
      </c>
      <c r="E34" s="11" t="s">
        <v>172</v>
      </c>
      <c r="F34" s="13">
        <v>0.72104011357800002</v>
      </c>
      <c r="G34" s="13">
        <v>72.104011357800005</v>
      </c>
      <c r="H34" s="11">
        <v>1054</v>
      </c>
      <c r="I34" s="14">
        <v>1461.7772023386619</v>
      </c>
      <c r="J34" s="11">
        <v>443</v>
      </c>
      <c r="K34" s="15">
        <v>0.42030360531309297</v>
      </c>
      <c r="L34" s="11">
        <v>31</v>
      </c>
      <c r="M34" s="15">
        <v>2.9411764705882353E-2</v>
      </c>
      <c r="N34" s="11">
        <v>0</v>
      </c>
      <c r="O34" s="15">
        <v>0</v>
      </c>
      <c r="P34" s="11">
        <v>1033</v>
      </c>
      <c r="Q34" s="15">
        <v>0.98007590132827327</v>
      </c>
      <c r="R34" s="11">
        <v>5.44</v>
      </c>
      <c r="S34" s="11">
        <v>518</v>
      </c>
      <c r="T34" s="11">
        <v>221</v>
      </c>
      <c r="U34" s="16">
        <v>4.7692307692307692</v>
      </c>
      <c r="V34" s="14">
        <v>16.742081448</v>
      </c>
      <c r="W34" s="14">
        <v>19.902912621399999</v>
      </c>
      <c r="X34" s="14">
        <v>20.7547169811</v>
      </c>
      <c r="Y34" s="11">
        <v>2.23</v>
      </c>
      <c r="Z34" s="11">
        <v>262</v>
      </c>
      <c r="AA34" s="15">
        <v>0.24857685009487665</v>
      </c>
      <c r="AB34" s="11">
        <v>247</v>
      </c>
      <c r="AC34" s="15">
        <v>0.9427480916030534</v>
      </c>
      <c r="AD34" s="15">
        <v>5.7251908396946605E-2</v>
      </c>
      <c r="AE34" s="11">
        <v>15</v>
      </c>
      <c r="AF34" s="14">
        <v>5.7251908396946565</v>
      </c>
    </row>
    <row r="35" spans="1:32" x14ac:dyDescent="0.25">
      <c r="A35" s="11" t="s">
        <v>404</v>
      </c>
      <c r="B35" s="12" t="s">
        <v>268</v>
      </c>
      <c r="C35" s="11" t="s">
        <v>78</v>
      </c>
      <c r="D35" s="12" t="s">
        <v>198</v>
      </c>
      <c r="E35" s="11" t="s">
        <v>78</v>
      </c>
      <c r="F35" s="13">
        <v>2.4746054211800002</v>
      </c>
      <c r="G35" s="13">
        <v>247.46054211800001</v>
      </c>
      <c r="H35" s="11">
        <v>3329</v>
      </c>
      <c r="I35" s="14">
        <v>1345.2649749763286</v>
      </c>
      <c r="J35" s="11">
        <v>1369</v>
      </c>
      <c r="K35" s="15">
        <v>0.41123460498648245</v>
      </c>
      <c r="L35" s="11">
        <v>183</v>
      </c>
      <c r="M35" s="15">
        <v>5.4971462901772301E-2</v>
      </c>
      <c r="N35" s="11">
        <v>6</v>
      </c>
      <c r="O35" s="15">
        <v>1.8023430459597476E-3</v>
      </c>
      <c r="P35" s="11">
        <v>3317</v>
      </c>
      <c r="Q35" s="15">
        <v>0.99639531390808056</v>
      </c>
      <c r="R35" s="11">
        <v>3.65</v>
      </c>
      <c r="S35" s="11">
        <v>1831</v>
      </c>
      <c r="T35" s="11">
        <v>781</v>
      </c>
      <c r="U35" s="16">
        <v>4.2624839948783615</v>
      </c>
      <c r="V35" s="14">
        <v>6.4020486555999998</v>
      </c>
      <c r="W35" s="14">
        <v>1.540436457</v>
      </c>
      <c r="X35" s="14">
        <v>4.9935979512999999</v>
      </c>
      <c r="Y35" s="11">
        <v>1.59</v>
      </c>
      <c r="Z35" s="11">
        <v>1118</v>
      </c>
      <c r="AA35" s="15">
        <v>0.335836587563833</v>
      </c>
      <c r="AB35" s="11">
        <v>1106</v>
      </c>
      <c r="AC35" s="15">
        <v>0.98926654740608233</v>
      </c>
      <c r="AD35" s="15">
        <v>1.0733452593917669E-2</v>
      </c>
      <c r="AE35" s="11">
        <v>12</v>
      </c>
      <c r="AF35" s="14">
        <v>1.0733452593917709</v>
      </c>
    </row>
    <row r="36" spans="1:32" x14ac:dyDescent="0.25">
      <c r="A36" s="11" t="s">
        <v>404</v>
      </c>
      <c r="B36" s="12" t="s">
        <v>222</v>
      </c>
      <c r="C36" s="11" t="s">
        <v>27</v>
      </c>
      <c r="D36" s="12" t="s">
        <v>198</v>
      </c>
      <c r="E36" s="11" t="s">
        <v>27</v>
      </c>
      <c r="F36" s="13">
        <v>6.43621122389</v>
      </c>
      <c r="G36" s="13">
        <v>643.62112238899999</v>
      </c>
      <c r="H36" s="11">
        <v>7008</v>
      </c>
      <c r="I36" s="14">
        <v>1088.8393429332505</v>
      </c>
      <c r="J36" s="11">
        <v>3485</v>
      </c>
      <c r="K36" s="15">
        <v>0.49728881278538811</v>
      </c>
      <c r="L36" s="11">
        <v>425</v>
      </c>
      <c r="M36" s="15">
        <v>6.0644977168949774E-2</v>
      </c>
      <c r="N36" s="11">
        <v>0</v>
      </c>
      <c r="O36" s="15">
        <v>0</v>
      </c>
      <c r="P36" s="11">
        <v>7002</v>
      </c>
      <c r="Q36" s="15">
        <v>0.99914383561643838</v>
      </c>
      <c r="R36" s="11">
        <v>4.9000000000000004</v>
      </c>
      <c r="S36" s="11">
        <v>525</v>
      </c>
      <c r="T36" s="11">
        <v>1173</v>
      </c>
      <c r="U36" s="16">
        <v>5.9744245524296673</v>
      </c>
      <c r="V36" s="14">
        <v>6.3938618926000004</v>
      </c>
      <c r="W36" s="14">
        <v>1.0600706714000001</v>
      </c>
      <c r="X36" s="14">
        <v>30.670103092800002</v>
      </c>
      <c r="Y36" s="11">
        <v>2.34</v>
      </c>
      <c r="Z36" s="11">
        <v>1451</v>
      </c>
      <c r="AA36" s="15">
        <v>0.20704908675799086</v>
      </c>
      <c r="AB36" s="11">
        <v>1450</v>
      </c>
      <c r="AC36" s="15">
        <v>0.99931082012405237</v>
      </c>
      <c r="AD36" s="15">
        <v>6.8917987594763197E-4</v>
      </c>
      <c r="AE36" s="11">
        <v>1</v>
      </c>
      <c r="AF36" s="14">
        <v>6.8917987594762226E-2</v>
      </c>
    </row>
    <row r="37" spans="1:32" x14ac:dyDescent="0.25">
      <c r="A37" s="11" t="s">
        <v>402</v>
      </c>
      <c r="B37" s="12" t="s">
        <v>363</v>
      </c>
      <c r="C37" s="11" t="s">
        <v>179</v>
      </c>
      <c r="D37" s="12" t="s">
        <v>198</v>
      </c>
      <c r="E37" s="11" t="s">
        <v>179</v>
      </c>
      <c r="F37" s="13">
        <v>0.60721222340400005</v>
      </c>
      <c r="G37" s="13">
        <v>60.721222340400004</v>
      </c>
      <c r="H37" s="11">
        <v>3129</v>
      </c>
      <c r="I37" s="14">
        <v>5153.0583203002552</v>
      </c>
      <c r="J37" s="11">
        <v>1026</v>
      </c>
      <c r="K37" s="15">
        <v>0.32790028763183127</v>
      </c>
      <c r="L37" s="11">
        <v>259</v>
      </c>
      <c r="M37" s="15">
        <v>8.2774049217002238E-2</v>
      </c>
      <c r="N37" s="11">
        <v>30</v>
      </c>
      <c r="O37" s="15">
        <v>9.5877277085330784E-3</v>
      </c>
      <c r="P37" s="11">
        <v>2841</v>
      </c>
      <c r="Q37" s="15">
        <v>0.90795781399808251</v>
      </c>
      <c r="R37" s="11">
        <v>7.38</v>
      </c>
      <c r="S37" s="11">
        <v>390</v>
      </c>
      <c r="T37" s="11">
        <v>681</v>
      </c>
      <c r="U37" s="16">
        <v>4.5947136563876656</v>
      </c>
      <c r="V37" s="14">
        <v>3.6710719530000002</v>
      </c>
      <c r="W37" s="14">
        <v>1.3254786451</v>
      </c>
      <c r="X37" s="14">
        <v>3.5450516987</v>
      </c>
      <c r="Y37" s="11">
        <v>1.19</v>
      </c>
      <c r="Z37" s="11">
        <v>936</v>
      </c>
      <c r="AA37" s="15">
        <v>0.29913710450623204</v>
      </c>
      <c r="AB37" s="11">
        <v>887</v>
      </c>
      <c r="AC37" s="15">
        <v>0.94764957264957261</v>
      </c>
      <c r="AD37" s="15">
        <v>5.2350427350427386E-2</v>
      </c>
      <c r="AE37" s="11">
        <v>49</v>
      </c>
      <c r="AF37" s="14">
        <v>5.2350427350427351</v>
      </c>
    </row>
    <row r="38" spans="1:32" x14ac:dyDescent="0.25">
      <c r="A38" s="11" t="s">
        <v>404</v>
      </c>
      <c r="B38" s="12" t="s">
        <v>303</v>
      </c>
      <c r="C38" s="11" t="s">
        <v>112</v>
      </c>
      <c r="D38" s="12" t="s">
        <v>198</v>
      </c>
      <c r="E38" s="11" t="s">
        <v>112</v>
      </c>
      <c r="F38" s="13">
        <v>1.6643588418300002</v>
      </c>
      <c r="G38" s="13">
        <v>166.43588418300001</v>
      </c>
      <c r="H38" s="11">
        <v>3143</v>
      </c>
      <c r="I38" s="14">
        <v>1888.4148784550575</v>
      </c>
      <c r="J38" s="11">
        <v>1240</v>
      </c>
      <c r="K38" s="15">
        <v>0.39452752147629655</v>
      </c>
      <c r="L38" s="11">
        <v>174</v>
      </c>
      <c r="M38" s="15">
        <v>5.5361119949093221E-2</v>
      </c>
      <c r="N38" s="11">
        <v>10</v>
      </c>
      <c r="O38" s="15">
        <v>3.181673560292714E-3</v>
      </c>
      <c r="P38" s="11">
        <v>2996</v>
      </c>
      <c r="Q38" s="15">
        <v>0.95322939866369716</v>
      </c>
      <c r="R38" s="11">
        <v>6.13</v>
      </c>
      <c r="S38" s="11">
        <v>728</v>
      </c>
      <c r="T38" s="11">
        <v>634</v>
      </c>
      <c r="U38" s="16">
        <v>4.9574132492113563</v>
      </c>
      <c r="V38" s="14">
        <v>3.3123028391</v>
      </c>
      <c r="W38" s="14">
        <v>1.1164274322000001</v>
      </c>
      <c r="X38" s="14">
        <v>7.1315372425000003</v>
      </c>
      <c r="Y38" s="11">
        <v>1.56</v>
      </c>
      <c r="Z38" s="11">
        <v>922</v>
      </c>
      <c r="AA38" s="15">
        <v>0.29335030225898823</v>
      </c>
      <c r="AB38" s="11">
        <v>902</v>
      </c>
      <c r="AC38" s="15">
        <v>0.97830802603036882</v>
      </c>
      <c r="AD38" s="15">
        <v>2.1691973969631184E-2</v>
      </c>
      <c r="AE38" s="11">
        <v>20</v>
      </c>
      <c r="AF38" s="14">
        <v>2.1691973969631237</v>
      </c>
    </row>
    <row r="39" spans="1:32" x14ac:dyDescent="0.25">
      <c r="A39" s="11" t="s">
        <v>407</v>
      </c>
      <c r="B39" s="12" t="s">
        <v>204</v>
      </c>
      <c r="C39" s="11" t="s">
        <v>8</v>
      </c>
      <c r="D39" s="12" t="s">
        <v>198</v>
      </c>
      <c r="E39" s="11" t="s">
        <v>8</v>
      </c>
      <c r="F39" s="13">
        <v>15.9477991677</v>
      </c>
      <c r="G39" s="13">
        <v>1594.77991677</v>
      </c>
      <c r="H39" s="11">
        <v>45077</v>
      </c>
      <c r="I39" s="14">
        <v>2826.534214908917</v>
      </c>
      <c r="J39" s="11">
        <v>14056</v>
      </c>
      <c r="K39" s="15">
        <v>0.31182199347782685</v>
      </c>
      <c r="L39" s="11">
        <v>3375</v>
      </c>
      <c r="M39" s="15">
        <v>7.4871885884153777E-2</v>
      </c>
      <c r="N39" s="11">
        <v>1323</v>
      </c>
      <c r="O39" s="15">
        <v>2.9349779266588282E-2</v>
      </c>
      <c r="P39" s="11">
        <v>2274</v>
      </c>
      <c r="Q39" s="15">
        <v>5.0447012889056501E-2</v>
      </c>
      <c r="R39" s="11">
        <v>8.23</v>
      </c>
      <c r="S39" s="11">
        <v>19782</v>
      </c>
      <c r="T39" s="11">
        <v>10858</v>
      </c>
      <c r="U39" s="16">
        <v>4.1515011972738991</v>
      </c>
      <c r="V39" s="14">
        <v>3.0300239455</v>
      </c>
      <c r="W39" s="14">
        <v>1.0973810401999999</v>
      </c>
      <c r="X39" s="14">
        <v>12.4066045568</v>
      </c>
      <c r="Y39" s="11">
        <v>1.45</v>
      </c>
      <c r="Z39" s="11">
        <v>18442</v>
      </c>
      <c r="AA39" s="15">
        <v>0.40912216873350044</v>
      </c>
      <c r="AB39" s="11">
        <v>17856</v>
      </c>
      <c r="AC39" s="15">
        <v>0.96822470447890685</v>
      </c>
      <c r="AD39" s="15">
        <v>3.177529552109315E-2</v>
      </c>
      <c r="AE39" s="11">
        <v>586</v>
      </c>
      <c r="AF39" s="14">
        <v>3.1775295521093159</v>
      </c>
    </row>
    <row r="40" spans="1:32" x14ac:dyDescent="0.25">
      <c r="A40" s="11" t="s">
        <v>407</v>
      </c>
      <c r="B40" s="12" t="s">
        <v>204</v>
      </c>
      <c r="C40" s="11" t="s">
        <v>8</v>
      </c>
      <c r="D40" s="12" t="s">
        <v>372</v>
      </c>
      <c r="E40" s="11" t="s">
        <v>189</v>
      </c>
      <c r="F40" s="13">
        <v>0.37496248752099998</v>
      </c>
      <c r="G40" s="13">
        <v>37.496248752099994</v>
      </c>
      <c r="H40" s="11">
        <v>2881</v>
      </c>
      <c r="I40" s="14">
        <v>7683.4352658774915</v>
      </c>
      <c r="J40" s="11">
        <v>987</v>
      </c>
      <c r="K40" s="15">
        <v>0.34258937868795558</v>
      </c>
      <c r="L40" s="11">
        <v>40</v>
      </c>
      <c r="M40" s="15">
        <v>1.3884068031933356E-2</v>
      </c>
      <c r="N40" s="11">
        <v>359</v>
      </c>
      <c r="O40" s="15">
        <v>0.12460951058660187</v>
      </c>
      <c r="P40" s="11">
        <v>56</v>
      </c>
      <c r="Q40" s="15">
        <v>1.9437695244706701E-2</v>
      </c>
      <c r="R40" s="11">
        <v>11.49</v>
      </c>
      <c r="S40" s="11">
        <v>674</v>
      </c>
      <c r="T40" s="11">
        <v>850</v>
      </c>
      <c r="U40" s="16">
        <v>3.3894117647058826</v>
      </c>
      <c r="V40" s="14">
        <v>0.35294117650000001</v>
      </c>
      <c r="W40" s="14">
        <v>0</v>
      </c>
      <c r="X40" s="14">
        <v>2.9515938607000001</v>
      </c>
      <c r="Y40" s="11">
        <v>1.27</v>
      </c>
      <c r="Z40" s="11">
        <v>1331</v>
      </c>
      <c r="AA40" s="15">
        <v>0.46199236376258246</v>
      </c>
      <c r="AB40" s="11">
        <v>1301</v>
      </c>
      <c r="AC40" s="15">
        <v>0.97746055597295267</v>
      </c>
      <c r="AD40" s="15">
        <v>2.2539444027047328E-2</v>
      </c>
      <c r="AE40" s="11">
        <v>30</v>
      </c>
      <c r="AF40" s="14">
        <v>2.2539444027047333</v>
      </c>
    </row>
    <row r="41" spans="1:32" x14ac:dyDescent="0.25">
      <c r="A41" s="11" t="s">
        <v>400</v>
      </c>
      <c r="B41" s="12" t="s">
        <v>307</v>
      </c>
      <c r="C41" s="11" t="s">
        <v>116</v>
      </c>
      <c r="D41" s="12" t="s">
        <v>198</v>
      </c>
      <c r="E41" s="11" t="s">
        <v>116</v>
      </c>
      <c r="F41" s="13">
        <v>1.5960785204199999</v>
      </c>
      <c r="G41" s="13">
        <v>159.60785204199999</v>
      </c>
      <c r="H41" s="11">
        <v>3809</v>
      </c>
      <c r="I41" s="14">
        <v>2386.4740683294713</v>
      </c>
      <c r="J41" s="11">
        <v>1123</v>
      </c>
      <c r="K41" s="15">
        <v>0.29482803885534259</v>
      </c>
      <c r="L41" s="11">
        <v>382</v>
      </c>
      <c r="M41" s="15">
        <v>0.10028878970858493</v>
      </c>
      <c r="N41" s="11">
        <v>34</v>
      </c>
      <c r="O41" s="15">
        <v>8.9262273562614857E-3</v>
      </c>
      <c r="P41" s="11">
        <v>330</v>
      </c>
      <c r="Q41" s="15">
        <v>8.6636912575479133E-2</v>
      </c>
      <c r="R41" s="11">
        <v>4.76</v>
      </c>
      <c r="S41" s="11">
        <v>1172</v>
      </c>
      <c r="T41" s="11">
        <v>931</v>
      </c>
      <c r="U41" s="16">
        <v>4.0912996777658428</v>
      </c>
      <c r="V41" s="14">
        <v>2.7926960258000002</v>
      </c>
      <c r="W41" s="14">
        <v>1.2903225806</v>
      </c>
      <c r="X41" s="14">
        <v>2.6881720429999998</v>
      </c>
      <c r="Y41" s="11">
        <v>1.79</v>
      </c>
      <c r="Z41" s="11">
        <v>1428</v>
      </c>
      <c r="AA41" s="15">
        <v>0.37490154896298239</v>
      </c>
      <c r="AB41" s="11">
        <v>1416</v>
      </c>
      <c r="AC41" s="15">
        <v>0.99159663865546221</v>
      </c>
      <c r="AD41" s="15">
        <v>8.4033613445377853E-3</v>
      </c>
      <c r="AE41" s="11">
        <v>12</v>
      </c>
      <c r="AF41" s="14">
        <v>0.84033613445378152</v>
      </c>
    </row>
    <row r="42" spans="1:32" x14ac:dyDescent="0.25">
      <c r="A42" s="11" t="s">
        <v>411</v>
      </c>
      <c r="B42" s="12" t="s">
        <v>293</v>
      </c>
      <c r="C42" s="11" t="s">
        <v>102</v>
      </c>
      <c r="D42" s="12" t="s">
        <v>198</v>
      </c>
      <c r="E42" s="11" t="s">
        <v>102</v>
      </c>
      <c r="F42" s="13">
        <v>1.8647149765900002</v>
      </c>
      <c r="G42" s="13">
        <v>186.47149765900002</v>
      </c>
      <c r="H42" s="11">
        <v>3343</v>
      </c>
      <c r="I42" s="14">
        <v>1792.7672818466531</v>
      </c>
      <c r="J42" s="11">
        <v>1053</v>
      </c>
      <c r="K42" s="15">
        <v>0.3149865390367933</v>
      </c>
      <c r="L42" s="11">
        <v>292</v>
      </c>
      <c r="M42" s="15">
        <v>8.7346694585701462E-2</v>
      </c>
      <c r="N42" s="11">
        <v>156</v>
      </c>
      <c r="O42" s="15">
        <v>4.6664672449895306E-2</v>
      </c>
      <c r="P42" s="11">
        <v>37</v>
      </c>
      <c r="Q42" s="15">
        <v>1.1067903081064912E-2</v>
      </c>
      <c r="R42" s="11">
        <v>6.58</v>
      </c>
      <c r="S42" s="11">
        <v>1570</v>
      </c>
      <c r="T42" s="11">
        <v>864</v>
      </c>
      <c r="U42" s="16">
        <v>3.8692129629629628</v>
      </c>
      <c r="V42" s="14">
        <v>5.6712962963000004</v>
      </c>
      <c r="W42" s="14">
        <v>1.2761020882</v>
      </c>
      <c r="X42" s="14">
        <v>2.3228803717000002</v>
      </c>
      <c r="Y42" s="11">
        <v>1.44</v>
      </c>
      <c r="Z42" s="11">
        <v>1117</v>
      </c>
      <c r="AA42" s="15">
        <v>0.33413102004187856</v>
      </c>
      <c r="AB42" s="11">
        <v>1026</v>
      </c>
      <c r="AC42" s="15">
        <v>0.91853178155774395</v>
      </c>
      <c r="AD42" s="15">
        <v>8.1468218442256046E-2</v>
      </c>
      <c r="AE42" s="11">
        <v>91</v>
      </c>
      <c r="AF42" s="14">
        <v>8.1468218442256042</v>
      </c>
    </row>
    <row r="43" spans="1:32" x14ac:dyDescent="0.25">
      <c r="A43" s="11" t="s">
        <v>403</v>
      </c>
      <c r="B43" s="12" t="s">
        <v>249</v>
      </c>
      <c r="C43" s="11" t="s">
        <v>56</v>
      </c>
      <c r="D43" s="12" t="s">
        <v>198</v>
      </c>
      <c r="E43" s="11" t="s">
        <v>56</v>
      </c>
      <c r="F43" s="13">
        <v>3.7307734164099999</v>
      </c>
      <c r="G43" s="13">
        <v>373.07734164100003</v>
      </c>
      <c r="H43" s="11">
        <v>5938</v>
      </c>
      <c r="I43" s="14">
        <v>1591.6270802942361</v>
      </c>
      <c r="J43" s="11">
        <v>1906</v>
      </c>
      <c r="K43" s="15">
        <v>0.32098349612664195</v>
      </c>
      <c r="L43" s="11">
        <v>504</v>
      </c>
      <c r="M43" s="15">
        <v>8.4877062984169749E-2</v>
      </c>
      <c r="N43" s="11">
        <v>37</v>
      </c>
      <c r="O43" s="15">
        <v>6.2310542270124624E-3</v>
      </c>
      <c r="P43" s="11">
        <v>66</v>
      </c>
      <c r="Q43" s="15">
        <v>1.111485348602223E-2</v>
      </c>
      <c r="R43" s="11">
        <v>6.87</v>
      </c>
      <c r="S43" s="11">
        <v>3057</v>
      </c>
      <c r="T43" s="11">
        <v>1518</v>
      </c>
      <c r="U43" s="16">
        <v>3.9117259552042163</v>
      </c>
      <c r="V43" s="14">
        <v>3.6890645586000002</v>
      </c>
      <c r="W43" s="14">
        <v>0.59327620299999995</v>
      </c>
      <c r="X43" s="14">
        <v>13.5794330916</v>
      </c>
      <c r="Y43" s="11">
        <v>1.2</v>
      </c>
      <c r="Z43" s="11">
        <v>2023</v>
      </c>
      <c r="AA43" s="15">
        <v>0.34068710003368136</v>
      </c>
      <c r="AB43" s="11">
        <v>1991</v>
      </c>
      <c r="AC43" s="15">
        <v>0.98418190805734063</v>
      </c>
      <c r="AD43" s="15">
        <v>1.5818091942659374E-2</v>
      </c>
      <c r="AE43" s="11">
        <v>32</v>
      </c>
      <c r="AF43" s="14">
        <v>1.5818091942659416</v>
      </c>
    </row>
    <row r="44" spans="1:32" x14ac:dyDescent="0.25">
      <c r="A44" s="11" t="s">
        <v>403</v>
      </c>
      <c r="B44" s="12" t="s">
        <v>249</v>
      </c>
      <c r="C44" s="11" t="s">
        <v>56</v>
      </c>
      <c r="D44" s="12" t="s">
        <v>320</v>
      </c>
      <c r="E44" s="11" t="s">
        <v>129</v>
      </c>
      <c r="F44" s="13">
        <v>1.38356133739</v>
      </c>
      <c r="G44" s="13">
        <v>138.356133739</v>
      </c>
      <c r="H44" s="11">
        <v>3070</v>
      </c>
      <c r="I44" s="14">
        <v>2218.9113825566697</v>
      </c>
      <c r="J44" s="11">
        <v>1018</v>
      </c>
      <c r="K44" s="15">
        <v>0.33159609120521172</v>
      </c>
      <c r="L44" s="11">
        <v>265</v>
      </c>
      <c r="M44" s="15">
        <v>8.6319218241042342E-2</v>
      </c>
      <c r="N44" s="11">
        <v>16</v>
      </c>
      <c r="O44" s="15">
        <v>5.2117263843648211E-3</v>
      </c>
      <c r="P44" s="11">
        <v>0</v>
      </c>
      <c r="Q44" s="15">
        <v>0</v>
      </c>
      <c r="R44" s="11">
        <v>4.7</v>
      </c>
      <c r="S44" s="11">
        <v>981</v>
      </c>
      <c r="T44" s="11">
        <v>676</v>
      </c>
      <c r="U44" s="16">
        <v>4.5414201183431953</v>
      </c>
      <c r="V44" s="14">
        <v>5.1775147929000003</v>
      </c>
      <c r="W44" s="14">
        <v>1.1869436202000001</v>
      </c>
      <c r="X44" s="14">
        <v>17.481481481500001</v>
      </c>
      <c r="Y44" s="11">
        <v>1.4</v>
      </c>
      <c r="Z44" s="11">
        <v>880</v>
      </c>
      <c r="AA44" s="15">
        <v>0.28664495114006516</v>
      </c>
      <c r="AB44" s="11">
        <v>874</v>
      </c>
      <c r="AC44" s="15">
        <v>0.99318181818181817</v>
      </c>
      <c r="AD44" s="15">
        <v>6.8181818181818343E-3</v>
      </c>
      <c r="AE44" s="11">
        <v>6</v>
      </c>
      <c r="AF44" s="14">
        <v>0.68181818181818177</v>
      </c>
    </row>
    <row r="45" spans="1:32" x14ac:dyDescent="0.25">
      <c r="A45" s="11" t="s">
        <v>413</v>
      </c>
      <c r="B45" s="12" t="s">
        <v>260</v>
      </c>
      <c r="C45" s="11" t="s">
        <v>70</v>
      </c>
      <c r="D45" s="12" t="s">
        <v>198</v>
      </c>
      <c r="E45" s="11" t="s">
        <v>70</v>
      </c>
      <c r="F45" s="13">
        <v>2.1862270326600002</v>
      </c>
      <c r="G45" s="13">
        <v>218.622703266</v>
      </c>
      <c r="H45" s="11">
        <v>7368</v>
      </c>
      <c r="I45" s="14">
        <v>3370.1897789797681</v>
      </c>
      <c r="J45" s="11">
        <v>3058</v>
      </c>
      <c r="K45" s="15">
        <v>0.41503800217155268</v>
      </c>
      <c r="L45" s="11">
        <v>422</v>
      </c>
      <c r="M45" s="15">
        <v>5.7274701411509227E-2</v>
      </c>
      <c r="N45" s="11">
        <v>29</v>
      </c>
      <c r="O45" s="15">
        <v>3.9359391965255158E-3</v>
      </c>
      <c r="P45" s="11">
        <v>6028</v>
      </c>
      <c r="Q45" s="15">
        <v>0.8181324647122693</v>
      </c>
      <c r="R45" s="11">
        <v>5.65</v>
      </c>
      <c r="S45" s="11">
        <v>2871</v>
      </c>
      <c r="T45" s="11">
        <v>1561</v>
      </c>
      <c r="U45" s="16">
        <v>4.7200512491992317</v>
      </c>
      <c r="V45" s="14">
        <v>7.8155028827999997</v>
      </c>
      <c r="W45" s="14">
        <v>4.1639557580000002</v>
      </c>
      <c r="X45" s="14">
        <v>4.1989664082999996</v>
      </c>
      <c r="Y45" s="11">
        <v>1.6</v>
      </c>
      <c r="Z45" s="11">
        <v>1970</v>
      </c>
      <c r="AA45" s="15">
        <v>0.26737242128121608</v>
      </c>
      <c r="AB45" s="11">
        <v>1847</v>
      </c>
      <c r="AC45" s="15">
        <v>0.93756345177664979</v>
      </c>
      <c r="AD45" s="15">
        <v>6.2436548223350208E-2</v>
      </c>
      <c r="AE45" s="11">
        <v>123</v>
      </c>
      <c r="AF45" s="14">
        <v>6.2436548223350252</v>
      </c>
    </row>
    <row r="46" spans="1:32" x14ac:dyDescent="0.25">
      <c r="A46" s="11" t="s">
        <v>413</v>
      </c>
      <c r="B46" s="12" t="s">
        <v>260</v>
      </c>
      <c r="C46" s="11" t="s">
        <v>70</v>
      </c>
      <c r="D46" s="12" t="s">
        <v>261</v>
      </c>
      <c r="E46" s="11" t="s">
        <v>69</v>
      </c>
      <c r="F46" s="13">
        <v>3.0621812933999997</v>
      </c>
      <c r="G46" s="13">
        <v>306.21812933999996</v>
      </c>
      <c r="H46" s="11">
        <v>5063</v>
      </c>
      <c r="I46" s="14">
        <v>1653.3965545777507</v>
      </c>
      <c r="J46" s="11">
        <v>2108</v>
      </c>
      <c r="K46" s="15">
        <v>0.4163539403515702</v>
      </c>
      <c r="L46" s="11">
        <v>209</v>
      </c>
      <c r="M46" s="15">
        <v>4.1279873592731581E-2</v>
      </c>
      <c r="N46" s="11">
        <v>13</v>
      </c>
      <c r="O46" s="15">
        <v>2.5676476397392851E-3</v>
      </c>
      <c r="P46" s="11">
        <v>4933</v>
      </c>
      <c r="Q46" s="15">
        <v>0.9743235236026071</v>
      </c>
      <c r="R46" s="11">
        <v>7</v>
      </c>
      <c r="S46" s="11">
        <v>894</v>
      </c>
      <c r="T46" s="11">
        <v>977</v>
      </c>
      <c r="U46" s="16">
        <v>5.1821903787103381</v>
      </c>
      <c r="V46" s="14">
        <v>6.3459570113000003</v>
      </c>
      <c r="W46" s="14">
        <v>3.3195020746999999</v>
      </c>
      <c r="X46" s="14">
        <v>1.3333333332999999</v>
      </c>
      <c r="Y46" s="11">
        <v>1.78</v>
      </c>
      <c r="Z46" s="11">
        <v>1267</v>
      </c>
      <c r="AA46" s="15">
        <v>0.25024688919612875</v>
      </c>
      <c r="AB46" s="11">
        <v>1168</v>
      </c>
      <c r="AC46" s="15">
        <v>0.92186266771902126</v>
      </c>
      <c r="AD46" s="15">
        <v>7.8137332280978744E-2</v>
      </c>
      <c r="AE46" s="11">
        <v>99</v>
      </c>
      <c r="AF46" s="14">
        <v>7.8137332280978686</v>
      </c>
    </row>
    <row r="47" spans="1:32" x14ac:dyDescent="0.25">
      <c r="A47" s="11" t="s">
        <v>399</v>
      </c>
      <c r="B47" s="12" t="s">
        <v>247</v>
      </c>
      <c r="C47" s="11" t="s">
        <v>53</v>
      </c>
      <c r="D47" s="12" t="s">
        <v>198</v>
      </c>
      <c r="E47" s="11" t="s">
        <v>53</v>
      </c>
      <c r="F47" s="13">
        <v>3.9561073798500002</v>
      </c>
      <c r="G47" s="13">
        <v>395.61073798500001</v>
      </c>
      <c r="H47" s="11">
        <v>9570</v>
      </c>
      <c r="I47" s="14">
        <v>2419.0445508996413</v>
      </c>
      <c r="J47" s="11">
        <v>2885</v>
      </c>
      <c r="K47" s="15">
        <v>0.30146290491118077</v>
      </c>
      <c r="L47" s="11">
        <v>896</v>
      </c>
      <c r="M47" s="15">
        <v>9.3625914315569492E-2</v>
      </c>
      <c r="N47" s="11">
        <v>291</v>
      </c>
      <c r="O47" s="15">
        <v>3.0407523510971788E-2</v>
      </c>
      <c r="P47" s="11">
        <v>47</v>
      </c>
      <c r="Q47" s="15">
        <v>4.9111807732497388E-3</v>
      </c>
      <c r="R47" s="11">
        <v>8.02</v>
      </c>
      <c r="S47" s="11">
        <v>2270</v>
      </c>
      <c r="T47" s="11">
        <v>2488</v>
      </c>
      <c r="U47" s="16">
        <v>3.8464630225080385</v>
      </c>
      <c r="V47" s="14">
        <v>1.9292604501999999</v>
      </c>
      <c r="W47" s="14">
        <v>0.88745461879999998</v>
      </c>
      <c r="X47" s="14">
        <v>17.9321486268</v>
      </c>
      <c r="Y47" s="11">
        <v>1.3</v>
      </c>
      <c r="Z47" s="11">
        <v>3574</v>
      </c>
      <c r="AA47" s="15">
        <v>0.3734587251828631</v>
      </c>
      <c r="AB47" s="11">
        <v>3532</v>
      </c>
      <c r="AC47" s="15">
        <v>0.98824846110800224</v>
      </c>
      <c r="AD47" s="15">
        <v>1.1751538891997759E-2</v>
      </c>
      <c r="AE47" s="11">
        <v>42</v>
      </c>
      <c r="AF47" s="14">
        <v>1.1751538891997761</v>
      </c>
    </row>
    <row r="48" spans="1:32" x14ac:dyDescent="0.25">
      <c r="A48" s="11" t="s">
        <v>399</v>
      </c>
      <c r="B48" s="12" t="s">
        <v>247</v>
      </c>
      <c r="C48" s="11" t="s">
        <v>53</v>
      </c>
      <c r="D48" s="12" t="s">
        <v>314</v>
      </c>
      <c r="E48" s="11" t="s">
        <v>81</v>
      </c>
      <c r="F48" s="13">
        <v>1.1173303029599999</v>
      </c>
      <c r="G48" s="13">
        <v>111.733030296</v>
      </c>
      <c r="H48" s="11">
        <v>2719</v>
      </c>
      <c r="I48" s="14">
        <v>2433.4791536548341</v>
      </c>
      <c r="J48" s="11">
        <v>899</v>
      </c>
      <c r="K48" s="15">
        <v>0.33063626333210738</v>
      </c>
      <c r="L48" s="11">
        <v>306</v>
      </c>
      <c r="M48" s="15">
        <v>0.11254137550570062</v>
      </c>
      <c r="N48" s="11">
        <v>86</v>
      </c>
      <c r="O48" s="15">
        <v>3.1629275468922399E-2</v>
      </c>
      <c r="P48" s="11">
        <v>34</v>
      </c>
      <c r="Q48" s="15">
        <v>1.2504597278411181E-2</v>
      </c>
      <c r="R48" s="11">
        <v>6.69</v>
      </c>
      <c r="S48" s="11">
        <v>1158</v>
      </c>
      <c r="T48" s="11">
        <v>657</v>
      </c>
      <c r="U48" s="16">
        <v>4.1385083713850834</v>
      </c>
      <c r="V48" s="14">
        <v>4.2617960426000003</v>
      </c>
      <c r="W48" s="14">
        <v>2.4427480915999999</v>
      </c>
      <c r="X48" s="14">
        <v>38.931297709900001</v>
      </c>
      <c r="Y48" s="11">
        <v>1.35</v>
      </c>
      <c r="Z48" s="11">
        <v>864</v>
      </c>
      <c r="AA48" s="15">
        <v>0.31776388378080178</v>
      </c>
      <c r="AB48" s="11">
        <v>836</v>
      </c>
      <c r="AC48" s="15">
        <v>0.96759259259259256</v>
      </c>
      <c r="AD48" s="15">
        <v>3.240740740740744E-2</v>
      </c>
      <c r="AE48" s="11">
        <v>28</v>
      </c>
      <c r="AF48" s="14">
        <v>3.2407407407407405</v>
      </c>
    </row>
    <row r="49" spans="1:32" x14ac:dyDescent="0.25">
      <c r="A49" s="11" t="s">
        <v>411</v>
      </c>
      <c r="B49" s="12" t="s">
        <v>376</v>
      </c>
      <c r="C49" s="11" t="s">
        <v>194</v>
      </c>
      <c r="D49" s="12" t="s">
        <v>320</v>
      </c>
      <c r="E49" s="11" t="s">
        <v>193</v>
      </c>
      <c r="F49" s="13">
        <v>0.27418003373000005</v>
      </c>
      <c r="G49" s="13">
        <v>27.418003373000001</v>
      </c>
      <c r="H49" s="11">
        <v>663</v>
      </c>
      <c r="I49" s="14">
        <v>2418.1191860706094</v>
      </c>
      <c r="J49" s="11">
        <v>289</v>
      </c>
      <c r="K49" s="15">
        <v>0.4358974358974359</v>
      </c>
      <c r="L49" s="11">
        <v>40</v>
      </c>
      <c r="M49" s="15">
        <v>6.0331825037707391E-2</v>
      </c>
      <c r="N49" s="11">
        <v>3</v>
      </c>
      <c r="O49" s="15">
        <v>4.5248868778280547E-3</v>
      </c>
      <c r="P49" s="11">
        <v>239</v>
      </c>
      <c r="Q49" s="15">
        <v>0.36048265460030166</v>
      </c>
      <c r="R49" s="11">
        <v>4.5599999999999996</v>
      </c>
      <c r="S49" s="11">
        <v>50</v>
      </c>
      <c r="T49" s="11">
        <v>139</v>
      </c>
      <c r="U49" s="16">
        <v>4.7697841726618702</v>
      </c>
      <c r="V49" s="14">
        <v>12.2302158273</v>
      </c>
      <c r="W49" s="14">
        <v>1.4598540146000001</v>
      </c>
      <c r="X49" s="14">
        <v>9.4202898551000001</v>
      </c>
      <c r="Y49" s="11">
        <v>1.74</v>
      </c>
      <c r="Z49" s="11">
        <v>169</v>
      </c>
      <c r="AA49" s="15">
        <v>0.25490196078431371</v>
      </c>
      <c r="AB49" s="11">
        <v>167</v>
      </c>
      <c r="AC49" s="15">
        <v>0.98816568047337283</v>
      </c>
      <c r="AD49" s="15">
        <v>1.1834319526627168E-2</v>
      </c>
      <c r="AE49" s="11">
        <v>2</v>
      </c>
      <c r="AF49" s="14">
        <v>1.1834319526627219</v>
      </c>
    </row>
    <row r="50" spans="1:32" x14ac:dyDescent="0.25">
      <c r="A50" s="11" t="s">
        <v>403</v>
      </c>
      <c r="B50" s="12" t="s">
        <v>240</v>
      </c>
      <c r="C50" s="11" t="s">
        <v>45</v>
      </c>
      <c r="D50" s="12" t="s">
        <v>198</v>
      </c>
      <c r="E50" s="11" t="s">
        <v>45</v>
      </c>
      <c r="F50" s="13">
        <v>4.2650336537399998</v>
      </c>
      <c r="G50" s="13">
        <v>426.503365374</v>
      </c>
      <c r="H50" s="11">
        <v>18704</v>
      </c>
      <c r="I50" s="14">
        <v>4385.428467510098</v>
      </c>
      <c r="J50" s="11">
        <v>6192</v>
      </c>
      <c r="K50" s="15">
        <v>0.33105218135158254</v>
      </c>
      <c r="L50" s="11">
        <v>1147</v>
      </c>
      <c r="M50" s="15">
        <v>6.1323781009409752E-2</v>
      </c>
      <c r="N50" s="11">
        <v>347</v>
      </c>
      <c r="O50" s="15">
        <v>1.8552181351582549E-2</v>
      </c>
      <c r="P50" s="11">
        <v>303</v>
      </c>
      <c r="Q50" s="15">
        <v>1.6199743370402052E-2</v>
      </c>
      <c r="R50" s="11">
        <v>7.53</v>
      </c>
      <c r="S50" s="11">
        <v>9996</v>
      </c>
      <c r="T50" s="11">
        <v>4326</v>
      </c>
      <c r="U50" s="16">
        <v>4.3236245954692558</v>
      </c>
      <c r="V50" s="14">
        <v>1.1095700416000001</v>
      </c>
      <c r="W50" s="14">
        <v>0.78831439830000005</v>
      </c>
      <c r="X50" s="14">
        <v>7.8690807799</v>
      </c>
      <c r="Y50" s="11">
        <v>1.24</v>
      </c>
      <c r="Z50" s="11">
        <v>6895</v>
      </c>
      <c r="AA50" s="15">
        <v>0.36863772455089822</v>
      </c>
      <c r="AB50" s="11">
        <v>6692</v>
      </c>
      <c r="AC50" s="15">
        <v>0.97055837563451774</v>
      </c>
      <c r="AD50" s="15">
        <v>2.9441624365482255E-2</v>
      </c>
      <c r="AE50" s="11">
        <v>203</v>
      </c>
      <c r="AF50" s="14">
        <v>2.9441624365482233</v>
      </c>
    </row>
    <row r="51" spans="1:32" x14ac:dyDescent="0.25">
      <c r="A51" s="11" t="s">
        <v>403</v>
      </c>
      <c r="B51" s="12" t="s">
        <v>240</v>
      </c>
      <c r="C51" s="11" t="s">
        <v>45</v>
      </c>
      <c r="D51" s="12" t="s">
        <v>285</v>
      </c>
      <c r="E51" s="11" t="s">
        <v>94</v>
      </c>
      <c r="F51" s="13">
        <v>2.00507070929</v>
      </c>
      <c r="G51" s="13">
        <v>200.50707092899998</v>
      </c>
      <c r="H51" s="11">
        <v>3654</v>
      </c>
      <c r="I51" s="14">
        <v>1822.3796213620265</v>
      </c>
      <c r="J51" s="11">
        <v>1109</v>
      </c>
      <c r="K51" s="15">
        <v>0.30350301039956212</v>
      </c>
      <c r="L51" s="11">
        <v>340</v>
      </c>
      <c r="M51" s="15">
        <v>9.3048713738368913E-2</v>
      </c>
      <c r="N51" s="11">
        <v>26</v>
      </c>
      <c r="O51" s="15">
        <v>7.1154898741105635E-3</v>
      </c>
      <c r="P51" s="11">
        <v>37</v>
      </c>
      <c r="Q51" s="15">
        <v>1.0125889436234263E-2</v>
      </c>
      <c r="R51" s="11">
        <v>6.61</v>
      </c>
      <c r="S51" s="11">
        <v>2510</v>
      </c>
      <c r="T51" s="11">
        <v>945</v>
      </c>
      <c r="U51" s="16">
        <v>3.8666666666666667</v>
      </c>
      <c r="V51" s="14">
        <v>3.0687830688000002</v>
      </c>
      <c r="W51" s="14">
        <v>0.42328042329999999</v>
      </c>
      <c r="X51" s="14">
        <v>2.1186440678</v>
      </c>
      <c r="Y51" s="11">
        <v>1.18</v>
      </c>
      <c r="Z51" s="11">
        <v>1329</v>
      </c>
      <c r="AA51" s="15">
        <v>0.36371100164203612</v>
      </c>
      <c r="AB51" s="11">
        <v>1324</v>
      </c>
      <c r="AC51" s="15">
        <v>0.99623777276147474</v>
      </c>
      <c r="AD51" s="15">
        <v>3.762227238525262E-3</v>
      </c>
      <c r="AE51" s="11">
        <v>5</v>
      </c>
      <c r="AF51" s="14">
        <v>0.3762227238525207</v>
      </c>
    </row>
    <row r="52" spans="1:32" x14ac:dyDescent="0.25">
      <c r="A52" s="11" t="s">
        <v>399</v>
      </c>
      <c r="B52" s="12" t="s">
        <v>319</v>
      </c>
      <c r="C52" s="11" t="s">
        <v>128</v>
      </c>
      <c r="D52" s="12" t="s">
        <v>198</v>
      </c>
      <c r="E52" s="11" t="s">
        <v>128</v>
      </c>
      <c r="F52" s="13">
        <v>1.3945863242400001</v>
      </c>
      <c r="G52" s="13">
        <v>139.458632424</v>
      </c>
      <c r="H52" s="11">
        <v>3519</v>
      </c>
      <c r="I52" s="14">
        <v>2523.3289175682471</v>
      </c>
      <c r="J52" s="11">
        <v>1046</v>
      </c>
      <c r="K52" s="15">
        <v>0.29724353509519752</v>
      </c>
      <c r="L52" s="11">
        <v>300</v>
      </c>
      <c r="M52" s="15">
        <v>8.525149190110827E-2</v>
      </c>
      <c r="N52" s="11">
        <v>107</v>
      </c>
      <c r="O52" s="15">
        <v>3.0406365444728616E-2</v>
      </c>
      <c r="P52" s="11">
        <v>0</v>
      </c>
      <c r="Q52" s="15">
        <v>0</v>
      </c>
      <c r="R52" s="11">
        <v>7.68</v>
      </c>
      <c r="S52" s="11">
        <v>1297</v>
      </c>
      <c r="T52" s="11">
        <v>891</v>
      </c>
      <c r="U52" s="16">
        <v>3.9494949494949494</v>
      </c>
      <c r="V52" s="14">
        <v>3.4792368126</v>
      </c>
      <c r="W52" s="14">
        <v>1.2359550561999999</v>
      </c>
      <c r="X52" s="14">
        <v>6.0606060605999996</v>
      </c>
      <c r="Y52" s="11">
        <v>1.29</v>
      </c>
      <c r="Z52" s="11">
        <v>1224</v>
      </c>
      <c r="AA52" s="15">
        <v>0.34782608695652173</v>
      </c>
      <c r="AB52" s="11">
        <v>1191</v>
      </c>
      <c r="AC52" s="15">
        <v>0.97303921568627449</v>
      </c>
      <c r="AD52" s="15">
        <v>2.6960784313725505E-2</v>
      </c>
      <c r="AE52" s="11">
        <v>33</v>
      </c>
      <c r="AF52" s="14">
        <v>2.6960784313725492</v>
      </c>
    </row>
    <row r="53" spans="1:32" x14ac:dyDescent="0.25">
      <c r="A53" s="11" t="s">
        <v>403</v>
      </c>
      <c r="B53" s="12" t="s">
        <v>348</v>
      </c>
      <c r="C53" s="11" t="s">
        <v>163</v>
      </c>
      <c r="D53" s="12" t="s">
        <v>198</v>
      </c>
      <c r="E53" s="11" t="s">
        <v>163</v>
      </c>
      <c r="F53" s="13">
        <v>0.87891814448700001</v>
      </c>
      <c r="G53" s="13">
        <v>87.891814448699989</v>
      </c>
      <c r="H53" s="11">
        <v>1044</v>
      </c>
      <c r="I53" s="14">
        <v>1187.8239248426867</v>
      </c>
      <c r="J53" s="11">
        <v>343</v>
      </c>
      <c r="K53" s="15">
        <v>0.32854406130268199</v>
      </c>
      <c r="L53" s="11">
        <v>96</v>
      </c>
      <c r="M53" s="15">
        <v>9.1954022988505746E-2</v>
      </c>
      <c r="N53" s="11">
        <v>16</v>
      </c>
      <c r="O53" s="15">
        <v>1.532567049808429E-2</v>
      </c>
      <c r="P53" s="11">
        <v>21</v>
      </c>
      <c r="Q53" s="15">
        <v>2.0114942528735632E-2</v>
      </c>
      <c r="R53" s="11">
        <v>8.3699999999999992</v>
      </c>
      <c r="S53" s="11">
        <v>352</v>
      </c>
      <c r="T53" s="11">
        <v>232</v>
      </c>
      <c r="U53" s="16">
        <v>4.5</v>
      </c>
      <c r="V53" s="14">
        <v>1.724137931</v>
      </c>
      <c r="W53" s="14">
        <v>1.3274336282999999</v>
      </c>
      <c r="X53" s="14">
        <v>0.8771929825</v>
      </c>
      <c r="Y53" s="11">
        <v>1.28</v>
      </c>
      <c r="Z53" s="11">
        <v>345</v>
      </c>
      <c r="AA53" s="15">
        <v>0.33045977011494254</v>
      </c>
      <c r="AB53" s="11">
        <v>338</v>
      </c>
      <c r="AC53" s="15">
        <v>0.97971014492753628</v>
      </c>
      <c r="AD53" s="15">
        <v>2.0289855072463725E-2</v>
      </c>
      <c r="AE53" s="11">
        <v>7</v>
      </c>
      <c r="AF53" s="14">
        <v>2.0289855072463765</v>
      </c>
    </row>
    <row r="54" spans="1:32" x14ac:dyDescent="0.25">
      <c r="A54" s="11" t="s">
        <v>399</v>
      </c>
      <c r="B54" s="12" t="s">
        <v>254</v>
      </c>
      <c r="C54" s="11" t="s">
        <v>62</v>
      </c>
      <c r="D54" s="12" t="s">
        <v>198</v>
      </c>
      <c r="E54" s="11" t="s">
        <v>62</v>
      </c>
      <c r="F54" s="13">
        <v>3.44627595028</v>
      </c>
      <c r="G54" s="13">
        <v>344.62759502799997</v>
      </c>
      <c r="H54" s="11">
        <v>7755</v>
      </c>
      <c r="I54" s="14">
        <v>2250.2550903881997</v>
      </c>
      <c r="J54" s="11">
        <v>2285</v>
      </c>
      <c r="K54" s="15">
        <v>0.29464861379754997</v>
      </c>
      <c r="L54" s="11">
        <v>687</v>
      </c>
      <c r="M54" s="15">
        <v>8.8588007736943905E-2</v>
      </c>
      <c r="N54" s="11">
        <v>186</v>
      </c>
      <c r="O54" s="15">
        <v>2.3984526112185687E-2</v>
      </c>
      <c r="P54" s="11">
        <v>57</v>
      </c>
      <c r="Q54" s="15">
        <v>7.350096711798839E-3</v>
      </c>
      <c r="R54" s="11">
        <v>8.59</v>
      </c>
      <c r="S54" s="11">
        <v>2270</v>
      </c>
      <c r="T54" s="11">
        <v>1927</v>
      </c>
      <c r="U54" s="16">
        <v>4.024390243902439</v>
      </c>
      <c r="V54" s="14">
        <v>4.0996367410000003</v>
      </c>
      <c r="W54" s="14">
        <v>0.88403536140000005</v>
      </c>
      <c r="X54" s="14">
        <v>49.219562955299999</v>
      </c>
      <c r="Y54" s="11">
        <v>1.26</v>
      </c>
      <c r="Z54" s="11">
        <v>2688</v>
      </c>
      <c r="AA54" s="15">
        <v>0.34661508704061894</v>
      </c>
      <c r="AB54" s="11">
        <v>2623</v>
      </c>
      <c r="AC54" s="15">
        <v>0.97581845238095233</v>
      </c>
      <c r="AD54" s="15">
        <v>2.4181547619047672E-2</v>
      </c>
      <c r="AE54" s="11">
        <v>65</v>
      </c>
      <c r="AF54" s="14">
        <v>2.4181547619047619</v>
      </c>
    </row>
    <row r="55" spans="1:32" x14ac:dyDescent="0.25">
      <c r="A55" s="11" t="s">
        <v>399</v>
      </c>
      <c r="B55" s="12" t="s">
        <v>254</v>
      </c>
      <c r="C55" s="11" t="s">
        <v>62</v>
      </c>
      <c r="D55" s="12" t="s">
        <v>264</v>
      </c>
      <c r="E55" s="11" t="s">
        <v>73</v>
      </c>
      <c r="F55" s="13">
        <v>2.7653440891900001</v>
      </c>
      <c r="G55" s="13">
        <v>276.53440891900004</v>
      </c>
      <c r="H55" s="11">
        <v>6314</v>
      </c>
      <c r="I55" s="14">
        <v>2283.260164506125</v>
      </c>
      <c r="J55" s="11">
        <v>1831</v>
      </c>
      <c r="K55" s="15">
        <v>0.28999049730757048</v>
      </c>
      <c r="L55" s="11">
        <v>585</v>
      </c>
      <c r="M55" s="15">
        <v>9.2651251187836556E-2</v>
      </c>
      <c r="N55" s="11">
        <v>231</v>
      </c>
      <c r="O55" s="15">
        <v>3.6585365853658534E-2</v>
      </c>
      <c r="P55" s="11">
        <v>15</v>
      </c>
      <c r="Q55" s="15">
        <v>2.3756731073804245E-3</v>
      </c>
      <c r="R55" s="11">
        <v>8.35</v>
      </c>
      <c r="S55" s="11">
        <v>2439</v>
      </c>
      <c r="T55" s="11">
        <v>1637</v>
      </c>
      <c r="U55" s="16">
        <v>3.8570555894929748</v>
      </c>
      <c r="V55" s="14">
        <v>2.4434941967000001</v>
      </c>
      <c r="W55" s="14">
        <v>0.85942295889999998</v>
      </c>
      <c r="X55" s="14">
        <v>96.869244935500006</v>
      </c>
      <c r="Y55" s="11">
        <v>1.25</v>
      </c>
      <c r="Z55" s="11">
        <v>2339</v>
      </c>
      <c r="AA55" s="15">
        <v>0.37044662654418753</v>
      </c>
      <c r="AB55" s="11">
        <v>2284</v>
      </c>
      <c r="AC55" s="15">
        <v>0.97648567764001715</v>
      </c>
      <c r="AD55" s="15">
        <v>2.3514322359982853E-2</v>
      </c>
      <c r="AE55" s="11">
        <v>55</v>
      </c>
      <c r="AF55" s="14">
        <v>2.3514322359982898</v>
      </c>
    </row>
    <row r="56" spans="1:32" x14ac:dyDescent="0.25">
      <c r="A56" s="11" t="s">
        <v>404</v>
      </c>
      <c r="B56" s="12" t="s">
        <v>278</v>
      </c>
      <c r="C56" s="11" t="s">
        <v>88</v>
      </c>
      <c r="D56" s="12" t="s">
        <v>198</v>
      </c>
      <c r="E56" s="11" t="s">
        <v>88</v>
      </c>
      <c r="F56" s="13">
        <v>2.1884514160799999</v>
      </c>
      <c r="G56" s="13">
        <v>218.84514160799998</v>
      </c>
      <c r="H56" s="11">
        <v>1716</v>
      </c>
      <c r="I56" s="14">
        <v>784.11610483623861</v>
      </c>
      <c r="J56" s="11">
        <v>557</v>
      </c>
      <c r="K56" s="15">
        <v>0.32459207459207462</v>
      </c>
      <c r="L56" s="11">
        <v>156</v>
      </c>
      <c r="M56" s="15">
        <v>9.0909090909090912E-2</v>
      </c>
      <c r="N56" s="11">
        <v>7</v>
      </c>
      <c r="O56" s="15">
        <v>4.079254079254079E-3</v>
      </c>
      <c r="P56" s="11">
        <v>1556</v>
      </c>
      <c r="Q56" s="15">
        <v>0.90675990675990681</v>
      </c>
      <c r="R56" s="11">
        <v>5.91</v>
      </c>
      <c r="S56" s="11">
        <v>319</v>
      </c>
      <c r="T56" s="11">
        <v>390</v>
      </c>
      <c r="U56" s="16">
        <v>4.4000000000000004</v>
      </c>
      <c r="V56" s="14">
        <v>5.8974358974000003</v>
      </c>
      <c r="W56" s="14">
        <v>0.80862533690000005</v>
      </c>
      <c r="X56" s="14">
        <v>9.3582887700999997</v>
      </c>
      <c r="Y56" s="11">
        <v>1.36</v>
      </c>
      <c r="Z56" s="11">
        <v>590</v>
      </c>
      <c r="AA56" s="15">
        <v>0.34382284382284384</v>
      </c>
      <c r="AB56" s="11">
        <v>572</v>
      </c>
      <c r="AC56" s="15">
        <v>0.96949152542372885</v>
      </c>
      <c r="AD56" s="15">
        <v>3.050847457627115E-2</v>
      </c>
      <c r="AE56" s="11">
        <v>18</v>
      </c>
      <c r="AF56" s="14">
        <v>3.050847457627119</v>
      </c>
    </row>
    <row r="57" spans="1:32" x14ac:dyDescent="0.25">
      <c r="A57" s="11" t="s">
        <v>408</v>
      </c>
      <c r="B57" s="12" t="s">
        <v>365</v>
      </c>
      <c r="C57" s="11" t="s">
        <v>181</v>
      </c>
      <c r="D57" s="12" t="s">
        <v>198</v>
      </c>
      <c r="E57" s="11" t="s">
        <v>181</v>
      </c>
      <c r="F57" s="13">
        <v>0.58623234781800004</v>
      </c>
      <c r="G57" s="13">
        <v>58.623234781800001</v>
      </c>
      <c r="H57" s="11">
        <v>2857</v>
      </c>
      <c r="I57" s="14">
        <v>4873.4942905043781</v>
      </c>
      <c r="J57" s="11">
        <v>963</v>
      </c>
      <c r="K57" s="15">
        <v>0.33706685334266712</v>
      </c>
      <c r="L57" s="11">
        <v>194</v>
      </c>
      <c r="M57" s="15">
        <v>6.790339516975849E-2</v>
      </c>
      <c r="N57" s="11">
        <v>6</v>
      </c>
      <c r="O57" s="15">
        <v>2.1001050052502626E-3</v>
      </c>
      <c r="P57" s="11">
        <v>2039</v>
      </c>
      <c r="Q57" s="15">
        <v>0.71368568428421419</v>
      </c>
      <c r="R57" s="11">
        <v>6.7</v>
      </c>
      <c r="S57" s="11">
        <v>1116</v>
      </c>
      <c r="T57" s="11">
        <v>660</v>
      </c>
      <c r="U57" s="16">
        <v>4.3287878787878791</v>
      </c>
      <c r="V57" s="14">
        <v>0.60606060610000001</v>
      </c>
      <c r="W57" s="14">
        <v>0.75757575759999995</v>
      </c>
      <c r="X57" s="14">
        <v>1.3636363636</v>
      </c>
      <c r="Y57" s="11">
        <v>1.56</v>
      </c>
      <c r="Z57" s="11">
        <v>889</v>
      </c>
      <c r="AA57" s="15">
        <v>0.31116555827791392</v>
      </c>
      <c r="AB57" s="11">
        <v>870</v>
      </c>
      <c r="AC57" s="15">
        <v>0.97862767154105734</v>
      </c>
      <c r="AD57" s="15">
        <v>2.1372328458942658E-2</v>
      </c>
      <c r="AE57" s="11">
        <v>19</v>
      </c>
      <c r="AF57" s="14">
        <v>2.1372328458942635</v>
      </c>
    </row>
    <row r="58" spans="1:32" x14ac:dyDescent="0.25">
      <c r="A58" s="11" t="s">
        <v>399</v>
      </c>
      <c r="B58" s="12" t="s">
        <v>211</v>
      </c>
      <c r="C58" s="11" t="s">
        <v>16</v>
      </c>
      <c r="D58" s="12" t="s">
        <v>198</v>
      </c>
      <c r="E58" s="11" t="s">
        <v>16</v>
      </c>
      <c r="F58" s="13">
        <v>9.0845920306999997</v>
      </c>
      <c r="G58" s="13">
        <v>908.45920306999994</v>
      </c>
      <c r="H58" s="11">
        <v>32033</v>
      </c>
      <c r="I58" s="14">
        <v>3526.0801906953379</v>
      </c>
      <c r="J58" s="11">
        <v>9605</v>
      </c>
      <c r="K58" s="15">
        <v>0.29984703274747915</v>
      </c>
      <c r="L58" s="11">
        <v>3031</v>
      </c>
      <c r="M58" s="15">
        <v>9.4621171916461147E-2</v>
      </c>
      <c r="N58" s="11">
        <v>1322</v>
      </c>
      <c r="O58" s="15">
        <v>4.1269940373989324E-2</v>
      </c>
      <c r="P58" s="11">
        <v>429</v>
      </c>
      <c r="Q58" s="15">
        <v>1.3392439047232542E-2</v>
      </c>
      <c r="R58" s="11">
        <v>8.1999999999999993</v>
      </c>
      <c r="S58" s="11">
        <v>13583</v>
      </c>
      <c r="T58" s="11">
        <v>8457</v>
      </c>
      <c r="U58" s="16">
        <v>3.7877497930708288</v>
      </c>
      <c r="V58" s="14">
        <v>1.4425919357000001</v>
      </c>
      <c r="W58" s="14">
        <v>0.62788769099999997</v>
      </c>
      <c r="X58" s="14">
        <v>29.239349709300001</v>
      </c>
      <c r="Y58" s="11">
        <v>1.3</v>
      </c>
      <c r="Z58" s="11">
        <v>13145</v>
      </c>
      <c r="AA58" s="15">
        <v>0.41035806824212528</v>
      </c>
      <c r="AB58" s="11">
        <v>12756</v>
      </c>
      <c r="AC58" s="15">
        <v>0.97040699885888171</v>
      </c>
      <c r="AD58" s="15">
        <v>2.9593001141118291E-2</v>
      </c>
      <c r="AE58" s="11">
        <v>389</v>
      </c>
      <c r="AF58" s="14">
        <v>2.9593001141118296</v>
      </c>
    </row>
    <row r="59" spans="1:32" x14ac:dyDescent="0.25">
      <c r="A59" s="11" t="s">
        <v>412</v>
      </c>
      <c r="B59" s="12" t="s">
        <v>271</v>
      </c>
      <c r="C59" s="11" t="s">
        <v>82</v>
      </c>
      <c r="D59" s="12" t="s">
        <v>198</v>
      </c>
      <c r="E59" s="11" t="s">
        <v>82</v>
      </c>
      <c r="F59" s="13">
        <v>1.80043585296</v>
      </c>
      <c r="G59" s="13">
        <v>180.043585296</v>
      </c>
      <c r="H59" s="11">
        <v>3041</v>
      </c>
      <c r="I59" s="14">
        <v>1689.0354604972208</v>
      </c>
      <c r="J59" s="11">
        <v>893</v>
      </c>
      <c r="K59" s="15">
        <v>0.29365340348569552</v>
      </c>
      <c r="L59" s="11">
        <v>317</v>
      </c>
      <c r="M59" s="15">
        <v>0.10424202564945742</v>
      </c>
      <c r="N59" s="11">
        <v>26</v>
      </c>
      <c r="O59" s="15">
        <v>8.549819138441302E-3</v>
      </c>
      <c r="P59" s="11">
        <v>25</v>
      </c>
      <c r="Q59" s="15">
        <v>8.2209799408089444E-3</v>
      </c>
      <c r="R59" s="11">
        <v>6.82</v>
      </c>
      <c r="S59" s="11">
        <v>2601</v>
      </c>
      <c r="T59" s="11">
        <v>772</v>
      </c>
      <c r="U59" s="16">
        <v>3.9391191709844557</v>
      </c>
      <c r="V59" s="14">
        <v>2.2020725389</v>
      </c>
      <c r="W59" s="14">
        <v>0.51880674449999997</v>
      </c>
      <c r="X59" s="14">
        <v>5.4616384914999996</v>
      </c>
      <c r="Y59" s="11">
        <v>1.19</v>
      </c>
      <c r="Z59" s="11">
        <v>1028</v>
      </c>
      <c r="AA59" s="15">
        <v>0.33804669516606378</v>
      </c>
      <c r="AB59" s="11">
        <v>973</v>
      </c>
      <c r="AC59" s="15">
        <v>0.94649805447470814</v>
      </c>
      <c r="AD59" s="15">
        <v>5.3501945525291861E-2</v>
      </c>
      <c r="AE59" s="11">
        <v>55</v>
      </c>
      <c r="AF59" s="14">
        <v>5.3501945525291825</v>
      </c>
    </row>
    <row r="60" spans="1:32" x14ac:dyDescent="0.25">
      <c r="A60" s="11" t="s">
        <v>412</v>
      </c>
      <c r="B60" s="12" t="s">
        <v>271</v>
      </c>
      <c r="C60" s="11" t="s">
        <v>82</v>
      </c>
      <c r="D60" s="12" t="s">
        <v>272</v>
      </c>
      <c r="E60" s="11" t="s">
        <v>81</v>
      </c>
      <c r="F60" s="13">
        <v>2.3434603738000002</v>
      </c>
      <c r="G60" s="13">
        <v>234.34603738000001</v>
      </c>
      <c r="H60" s="11">
        <v>5478</v>
      </c>
      <c r="I60" s="14">
        <v>2337.5688623730548</v>
      </c>
      <c r="J60" s="11">
        <v>1608</v>
      </c>
      <c r="K60" s="15">
        <v>0.29353778751369114</v>
      </c>
      <c r="L60" s="11">
        <v>488</v>
      </c>
      <c r="M60" s="15">
        <v>8.9083607155896319E-2</v>
      </c>
      <c r="N60" s="11">
        <v>32</v>
      </c>
      <c r="O60" s="15">
        <v>5.8415480102227092E-3</v>
      </c>
      <c r="P60" s="11">
        <v>46</v>
      </c>
      <c r="Q60" s="15">
        <v>8.3972252646951438E-3</v>
      </c>
      <c r="R60" s="11">
        <v>4.4400000000000004</v>
      </c>
      <c r="S60" s="11">
        <v>3127</v>
      </c>
      <c r="T60" s="11">
        <v>1290</v>
      </c>
      <c r="U60" s="16">
        <v>4.246511627906977</v>
      </c>
      <c r="V60" s="14">
        <v>1.4728682171</v>
      </c>
      <c r="W60" s="14">
        <v>0.38759689920000001</v>
      </c>
      <c r="X60" s="14">
        <v>0.93240093239999999</v>
      </c>
      <c r="Y60" s="11">
        <v>1.21</v>
      </c>
      <c r="Z60" s="11">
        <v>1932</v>
      </c>
      <c r="AA60" s="15">
        <v>0.35268346111719606</v>
      </c>
      <c r="AB60" s="11">
        <v>1927</v>
      </c>
      <c r="AC60" s="15">
        <v>0.9974120082815735</v>
      </c>
      <c r="AD60" s="15">
        <v>2.5879917184264967E-3</v>
      </c>
      <c r="AE60" s="11">
        <v>5</v>
      </c>
      <c r="AF60" s="14">
        <v>0.25879917184265011</v>
      </c>
    </row>
    <row r="61" spans="1:32" x14ac:dyDescent="0.25">
      <c r="A61" s="11" t="s">
        <v>412</v>
      </c>
      <c r="B61" s="12" t="s">
        <v>271</v>
      </c>
      <c r="C61" s="11" t="s">
        <v>82</v>
      </c>
      <c r="D61" s="12" t="s">
        <v>282</v>
      </c>
      <c r="E61" s="11" t="s">
        <v>86</v>
      </c>
      <c r="F61" s="13">
        <v>2.03933224232</v>
      </c>
      <c r="G61" s="13">
        <v>203.93322423199999</v>
      </c>
      <c r="H61" s="11">
        <v>5081</v>
      </c>
      <c r="I61" s="14">
        <v>2491.5018232731495</v>
      </c>
      <c r="J61" s="11">
        <v>1632</v>
      </c>
      <c r="K61" s="15">
        <v>0.32119661483959849</v>
      </c>
      <c r="L61" s="11">
        <v>294</v>
      </c>
      <c r="M61" s="15">
        <v>5.7862625467427674E-2</v>
      </c>
      <c r="N61" s="11">
        <v>6</v>
      </c>
      <c r="O61" s="15">
        <v>1.180869907498524E-3</v>
      </c>
      <c r="P61" s="11">
        <v>0</v>
      </c>
      <c r="Q61" s="15">
        <v>0</v>
      </c>
      <c r="R61" s="11">
        <v>4.42</v>
      </c>
      <c r="S61" s="11">
        <v>4913</v>
      </c>
      <c r="T61" s="11">
        <v>1257</v>
      </c>
      <c r="U61" s="16">
        <v>4.0421638822593478</v>
      </c>
      <c r="V61" s="14">
        <v>0.87509944309999999</v>
      </c>
      <c r="W61" s="14">
        <v>1.7529880477999999</v>
      </c>
      <c r="X61" s="14">
        <v>12.2513922037</v>
      </c>
      <c r="Y61" s="11">
        <v>1.31</v>
      </c>
      <c r="Z61" s="11">
        <v>1657</v>
      </c>
      <c r="AA61" s="15">
        <v>0.32611690612084238</v>
      </c>
      <c r="AB61" s="11">
        <v>1639</v>
      </c>
      <c r="AC61" s="15">
        <v>0.98913699456849724</v>
      </c>
      <c r="AD61" s="15">
        <v>1.0863005431502759E-2</v>
      </c>
      <c r="AE61" s="11">
        <v>18</v>
      </c>
      <c r="AF61" s="14">
        <v>1.0863005431502715</v>
      </c>
    </row>
    <row r="62" spans="1:32" x14ac:dyDescent="0.25">
      <c r="A62" s="11" t="s">
        <v>402</v>
      </c>
      <c r="B62" s="12" t="s">
        <v>343</v>
      </c>
      <c r="C62" s="11" t="s">
        <v>156</v>
      </c>
      <c r="D62" s="12" t="s">
        <v>198</v>
      </c>
      <c r="E62" s="11" t="s">
        <v>156</v>
      </c>
      <c r="F62" s="13">
        <v>0.95515007466500002</v>
      </c>
      <c r="G62" s="13">
        <v>95.515007466499995</v>
      </c>
      <c r="H62" s="11">
        <v>3621</v>
      </c>
      <c r="I62" s="14">
        <v>3791.0272909416817</v>
      </c>
      <c r="J62" s="11">
        <v>1119</v>
      </c>
      <c r="K62" s="15">
        <v>0.30903065451532724</v>
      </c>
      <c r="L62" s="11">
        <v>312</v>
      </c>
      <c r="M62" s="15">
        <v>8.6164043082021538E-2</v>
      </c>
      <c r="N62" s="11">
        <v>48</v>
      </c>
      <c r="O62" s="15">
        <v>1.3256006628003313E-2</v>
      </c>
      <c r="P62" s="11">
        <v>347</v>
      </c>
      <c r="Q62" s="15">
        <v>9.5829881248273963E-2</v>
      </c>
      <c r="R62" s="11">
        <v>6.93</v>
      </c>
      <c r="S62" s="11">
        <v>798</v>
      </c>
      <c r="T62" s="11">
        <v>854</v>
      </c>
      <c r="U62" s="16">
        <v>4.2400468384074941</v>
      </c>
      <c r="V62" s="14">
        <v>2.4590163933999998</v>
      </c>
      <c r="W62" s="14">
        <v>0.71005917159999998</v>
      </c>
      <c r="X62" s="14">
        <v>1.7647058823999999</v>
      </c>
      <c r="Y62" s="11">
        <v>1.27</v>
      </c>
      <c r="Z62" s="11">
        <v>1195</v>
      </c>
      <c r="AA62" s="15">
        <v>0.33001933167633252</v>
      </c>
      <c r="AB62" s="11">
        <v>1169</v>
      </c>
      <c r="AC62" s="15">
        <v>0.97824267782426777</v>
      </c>
      <c r="AD62" s="15">
        <v>2.175732217573223E-2</v>
      </c>
      <c r="AE62" s="11">
        <v>26</v>
      </c>
      <c r="AF62" s="14">
        <v>2.1757322175732217</v>
      </c>
    </row>
    <row r="63" spans="1:32" x14ac:dyDescent="0.25">
      <c r="A63" s="11" t="s">
        <v>402</v>
      </c>
      <c r="B63" s="12" t="s">
        <v>311</v>
      </c>
      <c r="C63" s="11" t="s">
        <v>120</v>
      </c>
      <c r="D63" s="12" t="s">
        <v>198</v>
      </c>
      <c r="E63" s="11" t="s">
        <v>120</v>
      </c>
      <c r="F63" s="13">
        <v>1.5254344763799998</v>
      </c>
      <c r="G63" s="13">
        <v>152.54344763799998</v>
      </c>
      <c r="H63" s="11">
        <v>4835</v>
      </c>
      <c r="I63" s="14">
        <v>3169.5887793711809</v>
      </c>
      <c r="J63" s="11">
        <v>1538</v>
      </c>
      <c r="K63" s="15">
        <v>0.31809720785935885</v>
      </c>
      <c r="L63" s="11">
        <v>392</v>
      </c>
      <c r="M63" s="15">
        <v>8.1075491209927616E-2</v>
      </c>
      <c r="N63" s="11">
        <v>120</v>
      </c>
      <c r="O63" s="15">
        <v>2.481902792140641E-2</v>
      </c>
      <c r="P63" s="11">
        <v>1116</v>
      </c>
      <c r="Q63" s="15">
        <v>0.23081695966907964</v>
      </c>
      <c r="R63" s="11">
        <v>8.2100000000000009</v>
      </c>
      <c r="S63" s="11">
        <v>1180</v>
      </c>
      <c r="T63" s="11">
        <v>1142</v>
      </c>
      <c r="U63" s="16">
        <v>4.2338003502626966</v>
      </c>
      <c r="V63" s="14">
        <v>3.4150612960000002</v>
      </c>
      <c r="W63" s="14">
        <v>0.79505300349999997</v>
      </c>
      <c r="X63" s="14">
        <v>2.2007042254</v>
      </c>
      <c r="Y63" s="11">
        <v>1.28</v>
      </c>
      <c r="Z63" s="11">
        <v>1723</v>
      </c>
      <c r="AA63" s="15">
        <v>0.3563598759048604</v>
      </c>
      <c r="AB63" s="11">
        <v>1655</v>
      </c>
      <c r="AC63" s="15">
        <v>0.96053395240858963</v>
      </c>
      <c r="AD63" s="15">
        <v>3.9466047591410369E-2</v>
      </c>
      <c r="AE63" s="11">
        <v>68</v>
      </c>
      <c r="AF63" s="14">
        <v>3.9466047591410329</v>
      </c>
    </row>
    <row r="64" spans="1:32" x14ac:dyDescent="0.25">
      <c r="A64" s="11" t="s">
        <v>408</v>
      </c>
      <c r="B64" s="12" t="s">
        <v>290</v>
      </c>
      <c r="C64" s="11" t="s">
        <v>99</v>
      </c>
      <c r="D64" s="12" t="s">
        <v>198</v>
      </c>
      <c r="E64" s="11" t="s">
        <v>99</v>
      </c>
      <c r="F64" s="13">
        <v>1.8999429408199999</v>
      </c>
      <c r="G64" s="13">
        <v>189.99429408199998</v>
      </c>
      <c r="H64" s="11">
        <v>6086</v>
      </c>
      <c r="I64" s="14">
        <v>3203.2540921325417</v>
      </c>
      <c r="J64" s="11">
        <v>1897</v>
      </c>
      <c r="K64" s="15">
        <v>0.31169898126848505</v>
      </c>
      <c r="L64" s="11">
        <v>440</v>
      </c>
      <c r="M64" s="15">
        <v>7.2297075254682874E-2</v>
      </c>
      <c r="N64" s="11">
        <v>23</v>
      </c>
      <c r="O64" s="15">
        <v>3.7791652974038777E-3</v>
      </c>
      <c r="P64" s="11">
        <v>1594</v>
      </c>
      <c r="Q64" s="15">
        <v>0.26191258626355568</v>
      </c>
      <c r="R64" s="11">
        <v>7.8</v>
      </c>
      <c r="S64" s="11">
        <v>1961</v>
      </c>
      <c r="T64" s="11">
        <v>1393</v>
      </c>
      <c r="U64" s="16">
        <v>4.3689877961234744</v>
      </c>
      <c r="V64" s="14">
        <v>2.2254127781999999</v>
      </c>
      <c r="W64" s="14">
        <v>0.86642599279999999</v>
      </c>
      <c r="X64" s="14">
        <v>1.5184381779</v>
      </c>
      <c r="Y64" s="11">
        <v>1.27</v>
      </c>
      <c r="Z64" s="11">
        <v>2158</v>
      </c>
      <c r="AA64" s="15">
        <v>0.35458429181728557</v>
      </c>
      <c r="AB64" s="11">
        <v>2121</v>
      </c>
      <c r="AC64" s="15">
        <v>0.98285449490268773</v>
      </c>
      <c r="AD64" s="15">
        <v>1.7145505097312275E-2</v>
      </c>
      <c r="AE64" s="11">
        <v>37</v>
      </c>
      <c r="AF64" s="14">
        <v>1.7145505097312326</v>
      </c>
    </row>
    <row r="65" spans="1:32" x14ac:dyDescent="0.25">
      <c r="A65" s="11" t="s">
        <v>402</v>
      </c>
      <c r="B65" s="12" t="s">
        <v>369</v>
      </c>
      <c r="C65" s="11" t="s">
        <v>186</v>
      </c>
      <c r="D65" s="12" t="s">
        <v>198</v>
      </c>
      <c r="E65" s="11" t="s">
        <v>186</v>
      </c>
      <c r="F65" s="13">
        <v>0.42347669688700001</v>
      </c>
      <c r="G65" s="13">
        <v>42.347669688700002</v>
      </c>
      <c r="H65" s="11">
        <v>1272</v>
      </c>
      <c r="I65" s="14">
        <v>3003.7071918019114</v>
      </c>
      <c r="J65" s="11">
        <v>422</v>
      </c>
      <c r="K65" s="15">
        <v>0.33176100628930816</v>
      </c>
      <c r="L65" s="11">
        <v>86</v>
      </c>
      <c r="M65" s="15">
        <v>6.761006289308176E-2</v>
      </c>
      <c r="N65" s="11">
        <v>50</v>
      </c>
      <c r="O65" s="15">
        <v>3.9308176100628929E-2</v>
      </c>
      <c r="P65" s="11">
        <v>137</v>
      </c>
      <c r="Q65" s="15">
        <v>0.10770440251572327</v>
      </c>
      <c r="R65" s="11">
        <v>6.19</v>
      </c>
      <c r="S65" s="11">
        <v>109</v>
      </c>
      <c r="T65" s="11">
        <v>300</v>
      </c>
      <c r="U65" s="16">
        <v>4.24</v>
      </c>
      <c r="V65" s="14">
        <v>3</v>
      </c>
      <c r="W65" s="14">
        <v>3.0100334447999999</v>
      </c>
      <c r="X65" s="14">
        <v>13.043478260900001</v>
      </c>
      <c r="Y65" s="11">
        <v>1.28</v>
      </c>
      <c r="Z65" s="11">
        <v>442</v>
      </c>
      <c r="AA65" s="15">
        <v>0.34748427672955973</v>
      </c>
      <c r="AB65" s="11">
        <v>418</v>
      </c>
      <c r="AC65" s="15">
        <v>0.94570135746606332</v>
      </c>
      <c r="AD65" s="15">
        <v>5.4298642533936681E-2</v>
      </c>
      <c r="AE65" s="11">
        <v>24</v>
      </c>
      <c r="AF65" s="14">
        <v>5.4298642533936654</v>
      </c>
    </row>
    <row r="66" spans="1:32" x14ac:dyDescent="0.25">
      <c r="A66" s="11" t="s">
        <v>410</v>
      </c>
      <c r="B66" s="12" t="s">
        <v>217</v>
      </c>
      <c r="C66" s="11" t="s">
        <v>22</v>
      </c>
      <c r="D66" s="12" t="s">
        <v>198</v>
      </c>
      <c r="E66" s="11" t="s">
        <v>22</v>
      </c>
      <c r="F66" s="13">
        <v>7.4188680643399998</v>
      </c>
      <c r="G66" s="13">
        <v>741.88680643400005</v>
      </c>
      <c r="H66" s="11">
        <v>9894</v>
      </c>
      <c r="I66" s="14">
        <v>1333.6266279699898</v>
      </c>
      <c r="J66" s="11">
        <v>2753</v>
      </c>
      <c r="K66" s="15">
        <v>0.27824944410753993</v>
      </c>
      <c r="L66" s="11">
        <v>1162</v>
      </c>
      <c r="M66" s="15">
        <v>0.11744491611077421</v>
      </c>
      <c r="N66" s="11">
        <v>190</v>
      </c>
      <c r="O66" s="15">
        <v>1.9203557711744493E-2</v>
      </c>
      <c r="P66" s="11">
        <v>121</v>
      </c>
      <c r="Q66" s="15">
        <v>1.2229634121689913E-2</v>
      </c>
      <c r="R66" s="11">
        <v>8.14</v>
      </c>
      <c r="S66" s="11">
        <v>2915</v>
      </c>
      <c r="T66" s="11">
        <v>2522</v>
      </c>
      <c r="U66" s="16">
        <v>3.9230769230769229</v>
      </c>
      <c r="V66" s="14">
        <v>2.6566217287999998</v>
      </c>
      <c r="W66" s="14">
        <v>0.55621771949999999</v>
      </c>
      <c r="X66" s="14">
        <v>6.3719633611999997</v>
      </c>
      <c r="Y66" s="11">
        <v>1.18</v>
      </c>
      <c r="Z66" s="11">
        <v>3872</v>
      </c>
      <c r="AA66" s="15">
        <v>0.39134829189407722</v>
      </c>
      <c r="AB66" s="11">
        <v>3812</v>
      </c>
      <c r="AC66" s="15">
        <v>0.98450413223140498</v>
      </c>
      <c r="AD66" s="15">
        <v>1.5495867768595017E-2</v>
      </c>
      <c r="AE66" s="11">
        <v>60</v>
      </c>
      <c r="AF66" s="14">
        <v>1.5495867768595042</v>
      </c>
    </row>
    <row r="67" spans="1:32" x14ac:dyDescent="0.25">
      <c r="A67" s="11" t="s">
        <v>410</v>
      </c>
      <c r="B67" s="12" t="s">
        <v>217</v>
      </c>
      <c r="C67" s="11" t="s">
        <v>22</v>
      </c>
      <c r="D67" s="12" t="s">
        <v>292</v>
      </c>
      <c r="E67" s="11" t="s">
        <v>101</v>
      </c>
      <c r="F67" s="13">
        <v>1.86495737067</v>
      </c>
      <c r="G67" s="13">
        <v>186.49573706700002</v>
      </c>
      <c r="H67" s="11">
        <v>2600</v>
      </c>
      <c r="I67" s="14">
        <v>1394.1337431567836</v>
      </c>
      <c r="J67" s="11">
        <v>671</v>
      </c>
      <c r="K67" s="15">
        <v>0.25807692307692309</v>
      </c>
      <c r="L67" s="11">
        <v>391</v>
      </c>
      <c r="M67" s="15">
        <v>0.15038461538461539</v>
      </c>
      <c r="N67" s="11">
        <v>54</v>
      </c>
      <c r="O67" s="15">
        <v>2.0769230769230769E-2</v>
      </c>
      <c r="P67" s="11">
        <v>4</v>
      </c>
      <c r="Q67" s="15">
        <v>1.5384615384615385E-3</v>
      </c>
      <c r="R67" s="11">
        <v>7.36</v>
      </c>
      <c r="S67" s="11">
        <v>1086</v>
      </c>
      <c r="T67" s="11">
        <v>708</v>
      </c>
      <c r="U67" s="16">
        <v>3.6723163841807911</v>
      </c>
      <c r="V67" s="14">
        <v>1.5536723163999999</v>
      </c>
      <c r="W67" s="14">
        <v>0.5657708628</v>
      </c>
      <c r="X67" s="14">
        <v>4.6742209631999998</v>
      </c>
      <c r="Y67" s="11">
        <v>1.06</v>
      </c>
      <c r="Z67" s="11">
        <v>919</v>
      </c>
      <c r="AA67" s="15">
        <v>0.35346153846153844</v>
      </c>
      <c r="AB67" s="11">
        <v>912</v>
      </c>
      <c r="AC67" s="15">
        <v>0.99238302502720344</v>
      </c>
      <c r="AD67" s="15">
        <v>7.6169749727965641E-3</v>
      </c>
      <c r="AE67" s="11">
        <v>7</v>
      </c>
      <c r="AF67" s="14">
        <v>0.76169749727965186</v>
      </c>
    </row>
    <row r="68" spans="1:32" x14ac:dyDescent="0.25">
      <c r="A68" s="11" t="s">
        <v>408</v>
      </c>
      <c r="B68" s="12" t="s">
        <v>312</v>
      </c>
      <c r="C68" s="11" t="s">
        <v>121</v>
      </c>
      <c r="D68" s="12" t="s">
        <v>198</v>
      </c>
      <c r="E68" s="11" t="s">
        <v>121</v>
      </c>
      <c r="F68" s="13">
        <v>1.48913634562</v>
      </c>
      <c r="G68" s="13">
        <v>148.913634562</v>
      </c>
      <c r="H68" s="11">
        <v>4427</v>
      </c>
      <c r="I68" s="14">
        <v>2972.8641121554415</v>
      </c>
      <c r="J68" s="11">
        <v>1533</v>
      </c>
      <c r="K68" s="15">
        <v>0.34628416534899481</v>
      </c>
      <c r="L68" s="11">
        <v>301</v>
      </c>
      <c r="M68" s="15">
        <v>6.7991868082222726E-2</v>
      </c>
      <c r="N68" s="11">
        <v>41</v>
      </c>
      <c r="O68" s="15">
        <v>9.2613508018974475E-3</v>
      </c>
      <c r="P68" s="11">
        <v>1441</v>
      </c>
      <c r="Q68" s="15">
        <v>0.32550259769595663</v>
      </c>
      <c r="R68" s="11">
        <v>7.45</v>
      </c>
      <c r="S68" s="11">
        <v>3010</v>
      </c>
      <c r="T68" s="11">
        <v>1002</v>
      </c>
      <c r="U68" s="16">
        <v>4.4181636726546909</v>
      </c>
      <c r="V68" s="14">
        <v>2.3952095808</v>
      </c>
      <c r="W68" s="14">
        <v>0.60422960729999997</v>
      </c>
      <c r="X68" s="14">
        <v>1.6080402009999999</v>
      </c>
      <c r="Y68" s="11">
        <v>1.29</v>
      </c>
      <c r="Z68" s="11">
        <v>1429</v>
      </c>
      <c r="AA68" s="15">
        <v>0.3227919584368647</v>
      </c>
      <c r="AB68" s="11">
        <v>1401</v>
      </c>
      <c r="AC68" s="15">
        <v>0.98040587823652903</v>
      </c>
      <c r="AD68" s="15">
        <v>1.9594121763470973E-2</v>
      </c>
      <c r="AE68" s="11">
        <v>28</v>
      </c>
      <c r="AF68" s="14">
        <v>1.959412176347096</v>
      </c>
    </row>
    <row r="69" spans="1:32" x14ac:dyDescent="0.25">
      <c r="A69" s="11" t="s">
        <v>402</v>
      </c>
      <c r="B69" s="12" t="s">
        <v>216</v>
      </c>
      <c r="C69" s="11" t="s">
        <v>21</v>
      </c>
      <c r="D69" s="12" t="s">
        <v>198</v>
      </c>
      <c r="E69" s="11" t="s">
        <v>21</v>
      </c>
      <c r="F69" s="13">
        <v>7.4201646432499997</v>
      </c>
      <c r="G69" s="13">
        <v>742.01646432500002</v>
      </c>
      <c r="H69" s="11">
        <v>7286</v>
      </c>
      <c r="I69" s="14">
        <v>981.91891289473654</v>
      </c>
      <c r="J69" s="11">
        <v>2067</v>
      </c>
      <c r="K69" s="15">
        <v>0.28369475706835023</v>
      </c>
      <c r="L69" s="11">
        <v>669</v>
      </c>
      <c r="M69" s="15">
        <v>9.1819928630249792E-2</v>
      </c>
      <c r="N69" s="11">
        <v>558</v>
      </c>
      <c r="O69" s="15">
        <v>7.6585231951688162E-2</v>
      </c>
      <c r="P69" s="11">
        <v>49</v>
      </c>
      <c r="Q69" s="15">
        <v>6.7252264617073841E-3</v>
      </c>
      <c r="R69" s="11">
        <v>7.74</v>
      </c>
      <c r="S69" s="11">
        <v>2260</v>
      </c>
      <c r="T69" s="11">
        <v>1899</v>
      </c>
      <c r="U69" s="16">
        <v>3.8367561874670879</v>
      </c>
      <c r="V69" s="14">
        <v>1.3691416535000001</v>
      </c>
      <c r="W69" s="14">
        <v>0.84656084659999997</v>
      </c>
      <c r="X69" s="14">
        <v>5.4997355896000002</v>
      </c>
      <c r="Y69" s="11">
        <v>1.1299999999999999</v>
      </c>
      <c r="Z69" s="11">
        <v>2867</v>
      </c>
      <c r="AA69" s="15">
        <v>0.39349437276969529</v>
      </c>
      <c r="AB69" s="11">
        <v>2754</v>
      </c>
      <c r="AC69" s="15">
        <v>0.96058597837460757</v>
      </c>
      <c r="AD69" s="15">
        <v>3.9414021625392426E-2</v>
      </c>
      <c r="AE69" s="11">
        <v>113</v>
      </c>
      <c r="AF69" s="14">
        <v>3.9414021625392399</v>
      </c>
    </row>
    <row r="70" spans="1:32" x14ac:dyDescent="0.25">
      <c r="A70" s="11" t="s">
        <v>404</v>
      </c>
      <c r="B70" s="12" t="s">
        <v>339</v>
      </c>
      <c r="C70" s="11" t="s">
        <v>150</v>
      </c>
      <c r="D70" s="12" t="s">
        <v>198</v>
      </c>
      <c r="E70" s="11" t="s">
        <v>150</v>
      </c>
      <c r="F70" s="13">
        <v>1.0504688471899999</v>
      </c>
      <c r="G70" s="13">
        <v>105.04688471899999</v>
      </c>
      <c r="H70" s="11">
        <v>2364</v>
      </c>
      <c r="I70" s="14">
        <v>2250.4237096832435</v>
      </c>
      <c r="J70" s="11">
        <v>1007</v>
      </c>
      <c r="K70" s="15">
        <v>0.42597292724196278</v>
      </c>
      <c r="L70" s="11">
        <v>112</v>
      </c>
      <c r="M70" s="15">
        <v>4.7377326565143825E-2</v>
      </c>
      <c r="N70" s="11">
        <v>0</v>
      </c>
      <c r="O70" s="15">
        <v>0</v>
      </c>
      <c r="P70" s="11">
        <v>2333</v>
      </c>
      <c r="Q70" s="15">
        <v>0.98688663282571909</v>
      </c>
      <c r="R70" s="11">
        <v>6.18</v>
      </c>
      <c r="S70" s="11">
        <v>1362</v>
      </c>
      <c r="T70" s="11">
        <v>460</v>
      </c>
      <c r="U70" s="16">
        <v>5.1391304347826088</v>
      </c>
      <c r="V70" s="14">
        <v>1.7391304348000001</v>
      </c>
      <c r="W70" s="14">
        <v>1.3303769401000001</v>
      </c>
      <c r="X70" s="14">
        <v>14.8148148148</v>
      </c>
      <c r="Y70" s="11">
        <v>2.0099999999999998</v>
      </c>
      <c r="Z70" s="11">
        <v>594</v>
      </c>
      <c r="AA70" s="15">
        <v>0.2512690355329949</v>
      </c>
      <c r="AB70" s="11">
        <v>583</v>
      </c>
      <c r="AC70" s="15">
        <v>0.98148148148148151</v>
      </c>
      <c r="AD70" s="15">
        <v>1.851851851851849E-2</v>
      </c>
      <c r="AE70" s="11">
        <v>11</v>
      </c>
      <c r="AF70" s="14">
        <v>1.8518518518518516</v>
      </c>
    </row>
    <row r="71" spans="1:32" x14ac:dyDescent="0.25">
      <c r="A71" s="11" t="s">
        <v>409</v>
      </c>
      <c r="B71" s="12" t="s">
        <v>315</v>
      </c>
      <c r="C71" s="11" t="s">
        <v>124</v>
      </c>
      <c r="D71" s="12" t="s">
        <v>198</v>
      </c>
      <c r="E71" s="11" t="s">
        <v>124</v>
      </c>
      <c r="F71" s="13">
        <v>1.4678349899800001</v>
      </c>
      <c r="G71" s="13">
        <v>146.783498998</v>
      </c>
      <c r="H71" s="11">
        <v>2032</v>
      </c>
      <c r="I71" s="14">
        <v>1384.3517928590099</v>
      </c>
      <c r="J71" s="11">
        <v>549</v>
      </c>
      <c r="K71" s="15">
        <v>0.27017716535433073</v>
      </c>
      <c r="L71" s="11">
        <v>201</v>
      </c>
      <c r="M71" s="15">
        <v>9.8917322834645674E-2</v>
      </c>
      <c r="N71" s="11">
        <v>488</v>
      </c>
      <c r="O71" s="15">
        <v>0.24015748031496062</v>
      </c>
      <c r="P71" s="11">
        <v>34</v>
      </c>
      <c r="Q71" s="15">
        <v>1.6732283464566931E-2</v>
      </c>
      <c r="R71" s="11">
        <v>7.42</v>
      </c>
      <c r="S71" s="11">
        <v>526</v>
      </c>
      <c r="T71" s="11">
        <v>587</v>
      </c>
      <c r="U71" s="16">
        <v>3.4616695059625213</v>
      </c>
      <c r="V71" s="14">
        <v>0.68143100509999999</v>
      </c>
      <c r="W71" s="14">
        <v>0.51369863010000005</v>
      </c>
      <c r="X71" s="14">
        <v>0.85324232079999995</v>
      </c>
      <c r="Y71" s="11">
        <v>1.26</v>
      </c>
      <c r="Z71" s="11">
        <v>737</v>
      </c>
      <c r="AA71" s="15">
        <v>0.36269685039370081</v>
      </c>
      <c r="AB71" s="11">
        <v>730</v>
      </c>
      <c r="AC71" s="15">
        <v>0.99050203527815472</v>
      </c>
      <c r="AD71" s="15">
        <v>9.4979647218452756E-3</v>
      </c>
      <c r="AE71" s="11">
        <v>7</v>
      </c>
      <c r="AF71" s="14">
        <v>0.94979647218453189</v>
      </c>
    </row>
    <row r="72" spans="1:32" x14ac:dyDescent="0.25">
      <c r="A72" s="11" t="s">
        <v>406</v>
      </c>
      <c r="B72" s="12" t="s">
        <v>212</v>
      </c>
      <c r="C72" s="11" t="s">
        <v>17</v>
      </c>
      <c r="D72" s="12" t="s">
        <v>198</v>
      </c>
      <c r="E72" s="11" t="s">
        <v>17</v>
      </c>
      <c r="F72" s="13">
        <v>9.0755177182500013</v>
      </c>
      <c r="G72" s="13">
        <v>907.55177182500006</v>
      </c>
      <c r="H72" s="11">
        <v>17931</v>
      </c>
      <c r="I72" s="14">
        <v>1975.7550540552047</v>
      </c>
      <c r="J72" s="11">
        <v>5490</v>
      </c>
      <c r="K72" s="15">
        <v>0.3061736657185879</v>
      </c>
      <c r="L72" s="11">
        <v>1633</v>
      </c>
      <c r="M72" s="15">
        <v>9.107132898332497E-2</v>
      </c>
      <c r="N72" s="11">
        <v>886</v>
      </c>
      <c r="O72" s="15">
        <v>4.9411633483910547E-2</v>
      </c>
      <c r="P72" s="11">
        <v>132</v>
      </c>
      <c r="Q72" s="15">
        <v>7.3615526183704203E-3</v>
      </c>
      <c r="R72" s="11">
        <v>7.14</v>
      </c>
      <c r="S72" s="11">
        <v>6613</v>
      </c>
      <c r="T72" s="11">
        <v>4795</v>
      </c>
      <c r="U72" s="16">
        <v>3.7395203336809177</v>
      </c>
      <c r="V72" s="14">
        <v>1.3347236705000001</v>
      </c>
      <c r="W72" s="14">
        <v>0.89882943140000005</v>
      </c>
      <c r="X72" s="14">
        <v>10.7463934769</v>
      </c>
      <c r="Y72" s="11">
        <v>1.28</v>
      </c>
      <c r="Z72" s="11">
        <v>7057</v>
      </c>
      <c r="AA72" s="15">
        <v>0.3935642183927277</v>
      </c>
      <c r="AB72" s="11">
        <v>6902</v>
      </c>
      <c r="AC72" s="15">
        <v>0.97803599263142982</v>
      </c>
      <c r="AD72" s="15">
        <v>2.1964007368570182E-2</v>
      </c>
      <c r="AE72" s="11">
        <v>155</v>
      </c>
      <c r="AF72" s="14">
        <v>2.1964007368570213</v>
      </c>
    </row>
    <row r="73" spans="1:32" x14ac:dyDescent="0.25">
      <c r="A73" s="11" t="s">
        <v>412</v>
      </c>
      <c r="B73" s="12" t="s">
        <v>214</v>
      </c>
      <c r="C73" s="11" t="s">
        <v>19</v>
      </c>
      <c r="D73" s="12" t="s">
        <v>198</v>
      </c>
      <c r="E73" s="11" t="s">
        <v>19</v>
      </c>
      <c r="F73" s="13">
        <v>8.8897755988</v>
      </c>
      <c r="G73" s="13">
        <v>888.97755987999994</v>
      </c>
      <c r="H73" s="11">
        <v>20786</v>
      </c>
      <c r="I73" s="14">
        <v>2338.191753997236</v>
      </c>
      <c r="J73" s="11">
        <v>7175</v>
      </c>
      <c r="K73" s="15">
        <v>0.34518425863562013</v>
      </c>
      <c r="L73" s="11">
        <v>1560</v>
      </c>
      <c r="M73" s="15">
        <v>7.5050514769556431E-2</v>
      </c>
      <c r="N73" s="11">
        <v>333</v>
      </c>
      <c r="O73" s="15">
        <v>1.6020398345039932E-2</v>
      </c>
      <c r="P73" s="11">
        <v>5119</v>
      </c>
      <c r="Q73" s="15">
        <v>0.24627152891369192</v>
      </c>
      <c r="R73" s="11">
        <v>6.91</v>
      </c>
      <c r="S73" s="11">
        <v>6854</v>
      </c>
      <c r="T73" s="11">
        <v>5019</v>
      </c>
      <c r="U73" s="16">
        <v>4.1414624427176729</v>
      </c>
      <c r="V73" s="14">
        <v>1.2950787009</v>
      </c>
      <c r="W73" s="14">
        <v>1.63901659</v>
      </c>
      <c r="X73" s="14">
        <v>1.1985617259000001</v>
      </c>
      <c r="Y73" s="11">
        <v>1.07</v>
      </c>
      <c r="Z73" s="11">
        <v>7020</v>
      </c>
      <c r="AA73" s="15">
        <v>0.33772731646300397</v>
      </c>
      <c r="AB73" s="11">
        <v>6809</v>
      </c>
      <c r="AC73" s="15">
        <v>0.9699430199430199</v>
      </c>
      <c r="AD73" s="15">
        <v>3.0056980056980098E-2</v>
      </c>
      <c r="AE73" s="11">
        <v>211</v>
      </c>
      <c r="AF73" s="14">
        <v>3.0056980056980058</v>
      </c>
    </row>
    <row r="74" spans="1:32" x14ac:dyDescent="0.25">
      <c r="A74" s="11" t="s">
        <v>412</v>
      </c>
      <c r="B74" s="12" t="s">
        <v>214</v>
      </c>
      <c r="C74" s="11" t="s">
        <v>19</v>
      </c>
      <c r="D74" s="12" t="s">
        <v>350</v>
      </c>
      <c r="E74" s="11" t="s">
        <v>165</v>
      </c>
      <c r="F74" s="13">
        <v>0.85954605824399999</v>
      </c>
      <c r="G74" s="13">
        <v>85.954605824399991</v>
      </c>
      <c r="H74" s="11">
        <v>3164</v>
      </c>
      <c r="I74" s="14">
        <v>3681.0127504555817</v>
      </c>
      <c r="J74" s="11">
        <v>1451</v>
      </c>
      <c r="K74" s="15">
        <v>0.4585967130214918</v>
      </c>
      <c r="L74" s="11">
        <v>195</v>
      </c>
      <c r="M74" s="15">
        <v>6.1630847029077118E-2</v>
      </c>
      <c r="N74" s="11">
        <v>0</v>
      </c>
      <c r="O74" s="15">
        <v>0</v>
      </c>
      <c r="P74" s="11">
        <v>3153</v>
      </c>
      <c r="Q74" s="15">
        <v>0.99652338811630847</v>
      </c>
      <c r="R74" s="11">
        <v>4.4000000000000004</v>
      </c>
      <c r="S74" s="11">
        <v>2167</v>
      </c>
      <c r="T74" s="11">
        <v>487</v>
      </c>
      <c r="U74" s="16">
        <v>6.4969199178644761</v>
      </c>
      <c r="V74" s="14">
        <v>3.2854209445999998</v>
      </c>
      <c r="W74" s="14">
        <v>4.9382716048999997</v>
      </c>
      <c r="X74" s="14">
        <v>9.3360995850999995</v>
      </c>
      <c r="Y74" s="11">
        <v>2.2599999999999998</v>
      </c>
      <c r="Z74" s="11">
        <v>737</v>
      </c>
      <c r="AA74" s="15">
        <v>0.23293299620733249</v>
      </c>
      <c r="AB74" s="11">
        <v>737</v>
      </c>
      <c r="AC74" s="15">
        <v>1</v>
      </c>
      <c r="AD74" s="15">
        <v>0</v>
      </c>
      <c r="AE74" s="11">
        <v>0</v>
      </c>
      <c r="AF74" s="14">
        <v>0</v>
      </c>
    </row>
    <row r="75" spans="1:32" x14ac:dyDescent="0.25">
      <c r="A75" s="11" t="s">
        <v>403</v>
      </c>
      <c r="B75" s="12" t="s">
        <v>371</v>
      </c>
      <c r="C75" s="11" t="s">
        <v>188</v>
      </c>
      <c r="D75" s="12" t="s">
        <v>198</v>
      </c>
      <c r="E75" s="11" t="s">
        <v>188</v>
      </c>
      <c r="F75" s="13">
        <v>0.394298545108</v>
      </c>
      <c r="G75" s="13">
        <v>39.429854510799998</v>
      </c>
      <c r="H75" s="11">
        <v>1580</v>
      </c>
      <c r="I75" s="14">
        <v>4007.1159774815592</v>
      </c>
      <c r="J75" s="11">
        <v>483</v>
      </c>
      <c r="K75" s="15">
        <v>0.30569620253164559</v>
      </c>
      <c r="L75" s="11">
        <v>168</v>
      </c>
      <c r="M75" s="15">
        <v>0.10632911392405063</v>
      </c>
      <c r="N75" s="11">
        <v>2</v>
      </c>
      <c r="O75" s="15">
        <v>1.2658227848101266E-3</v>
      </c>
      <c r="P75" s="11">
        <v>29</v>
      </c>
      <c r="Q75" s="15">
        <v>1.8354430379746836E-2</v>
      </c>
      <c r="R75" s="11">
        <v>8.09</v>
      </c>
      <c r="S75" s="11">
        <v>290</v>
      </c>
      <c r="T75" s="11">
        <v>336</v>
      </c>
      <c r="U75" s="16">
        <v>4.7023809523809526</v>
      </c>
      <c r="V75" s="14">
        <v>7.7380952380999997</v>
      </c>
      <c r="W75" s="14">
        <v>0</v>
      </c>
      <c r="X75" s="14">
        <v>8.6826347305000002</v>
      </c>
      <c r="Y75" s="11">
        <v>1.45</v>
      </c>
      <c r="Z75" s="11">
        <v>540</v>
      </c>
      <c r="AA75" s="15">
        <v>0.34177215189873417</v>
      </c>
      <c r="AB75" s="11">
        <v>500</v>
      </c>
      <c r="AC75" s="15">
        <v>0.92592592592592593</v>
      </c>
      <c r="AD75" s="15">
        <v>7.407407407407407E-2</v>
      </c>
      <c r="AE75" s="11">
        <v>40</v>
      </c>
      <c r="AF75" s="14">
        <v>7.4074074074074066</v>
      </c>
    </row>
    <row r="76" spans="1:32" x14ac:dyDescent="0.25">
      <c r="A76" s="11" t="s">
        <v>399</v>
      </c>
      <c r="B76" s="12" t="s">
        <v>246</v>
      </c>
      <c r="C76" s="11" t="s">
        <v>52</v>
      </c>
      <c r="D76" s="12" t="s">
        <v>198</v>
      </c>
      <c r="E76" s="11" t="s">
        <v>52</v>
      </c>
      <c r="F76" s="13">
        <v>3.9644101118699999</v>
      </c>
      <c r="G76" s="13">
        <v>396.44101118700002</v>
      </c>
      <c r="H76" s="11">
        <v>6838</v>
      </c>
      <c r="I76" s="14">
        <v>1724.8467759493572</v>
      </c>
      <c r="J76" s="11">
        <v>1904</v>
      </c>
      <c r="K76" s="15">
        <v>0.27844398947060545</v>
      </c>
      <c r="L76" s="11">
        <v>725</v>
      </c>
      <c r="M76" s="15">
        <v>0.10602515355367066</v>
      </c>
      <c r="N76" s="11">
        <v>194</v>
      </c>
      <c r="O76" s="15">
        <v>2.8370868675051186E-2</v>
      </c>
      <c r="P76" s="11">
        <v>110</v>
      </c>
      <c r="Q76" s="15">
        <v>1.608657502193624E-2</v>
      </c>
      <c r="R76" s="11">
        <v>8.14</v>
      </c>
      <c r="S76" s="11">
        <v>1950</v>
      </c>
      <c r="T76" s="11">
        <v>1824</v>
      </c>
      <c r="U76" s="16">
        <v>3.7489035087719298</v>
      </c>
      <c r="V76" s="14">
        <v>3.2894736841999999</v>
      </c>
      <c r="W76" s="14">
        <v>0.2744237102</v>
      </c>
      <c r="X76" s="14">
        <v>44.206479956099997</v>
      </c>
      <c r="Y76" s="11">
        <v>1.28</v>
      </c>
      <c r="Z76" s="11">
        <v>2672</v>
      </c>
      <c r="AA76" s="15">
        <v>0.39075753144194209</v>
      </c>
      <c r="AB76" s="11">
        <v>2584</v>
      </c>
      <c r="AC76" s="15">
        <v>0.96706586826347307</v>
      </c>
      <c r="AD76" s="15">
        <v>3.2934131736526928E-2</v>
      </c>
      <c r="AE76" s="11">
        <v>88</v>
      </c>
      <c r="AF76" s="14">
        <v>3.293413173652695</v>
      </c>
    </row>
    <row r="77" spans="1:32" x14ac:dyDescent="0.25">
      <c r="A77" s="11" t="s">
        <v>399</v>
      </c>
      <c r="B77" s="12" t="s">
        <v>246</v>
      </c>
      <c r="C77" s="11" t="s">
        <v>52</v>
      </c>
      <c r="D77" s="12" t="s">
        <v>295</v>
      </c>
      <c r="E77" s="11" t="s">
        <v>104</v>
      </c>
      <c r="F77" s="13">
        <v>1.8461036136</v>
      </c>
      <c r="G77" s="13">
        <v>184.61036136000001</v>
      </c>
      <c r="H77" s="11">
        <v>4260</v>
      </c>
      <c r="I77" s="14">
        <v>2307.562787168145</v>
      </c>
      <c r="J77" s="11">
        <v>1329</v>
      </c>
      <c r="K77" s="15">
        <v>0.31197183098591547</v>
      </c>
      <c r="L77" s="11">
        <v>394</v>
      </c>
      <c r="M77" s="15">
        <v>9.2488262910798119E-2</v>
      </c>
      <c r="N77" s="11">
        <v>100</v>
      </c>
      <c r="O77" s="15">
        <v>2.3474178403755867E-2</v>
      </c>
      <c r="P77" s="11">
        <v>16</v>
      </c>
      <c r="Q77" s="15">
        <v>3.7558685446009389E-3</v>
      </c>
      <c r="R77" s="11">
        <v>6.72</v>
      </c>
      <c r="S77" s="11">
        <v>1680</v>
      </c>
      <c r="T77" s="11">
        <v>1097</v>
      </c>
      <c r="U77" s="16">
        <v>3.8833181403828623</v>
      </c>
      <c r="V77" s="14">
        <v>6.1075660892999997</v>
      </c>
      <c r="W77" s="14">
        <v>1.0948905109</v>
      </c>
      <c r="X77" s="14">
        <v>95.492180312800002</v>
      </c>
      <c r="Y77" s="11">
        <v>1.33</v>
      </c>
      <c r="Z77" s="11">
        <v>1420</v>
      </c>
      <c r="AA77" s="15">
        <v>0.33333333333333331</v>
      </c>
      <c r="AB77" s="11">
        <v>1399</v>
      </c>
      <c r="AC77" s="15">
        <v>0.98521126760563382</v>
      </c>
      <c r="AD77" s="15">
        <v>1.4788732394366177E-2</v>
      </c>
      <c r="AE77" s="11">
        <v>21</v>
      </c>
      <c r="AF77" s="14">
        <v>1.4788732394366197</v>
      </c>
    </row>
    <row r="78" spans="1:32" x14ac:dyDescent="0.25">
      <c r="A78" s="11" t="s">
        <v>399</v>
      </c>
      <c r="B78" s="12" t="s">
        <v>327</v>
      </c>
      <c r="C78" s="11" t="s">
        <v>140</v>
      </c>
      <c r="D78" s="12" t="s">
        <v>198</v>
      </c>
      <c r="E78" s="11" t="s">
        <v>139</v>
      </c>
      <c r="F78" s="13">
        <v>1.2194441281000001</v>
      </c>
      <c r="G78" s="13">
        <v>121.94441281</v>
      </c>
      <c r="H78" s="11">
        <v>2610</v>
      </c>
      <c r="I78" s="14">
        <v>2140.3194618408688</v>
      </c>
      <c r="J78" s="11">
        <v>760</v>
      </c>
      <c r="K78" s="15">
        <v>0.29118773946360155</v>
      </c>
      <c r="L78" s="11">
        <v>249</v>
      </c>
      <c r="M78" s="15">
        <v>9.5402298850574718E-2</v>
      </c>
      <c r="N78" s="11">
        <v>57</v>
      </c>
      <c r="O78" s="15">
        <v>2.1839080459770115E-2</v>
      </c>
      <c r="P78" s="11">
        <v>5</v>
      </c>
      <c r="Q78" s="15">
        <v>1.9157088122605363E-3</v>
      </c>
      <c r="R78" s="11">
        <v>7.86</v>
      </c>
      <c r="S78" s="11">
        <v>837</v>
      </c>
      <c r="T78" s="11">
        <v>669</v>
      </c>
      <c r="U78" s="16">
        <v>3.9013452914798208</v>
      </c>
      <c r="V78" s="14">
        <v>1.4947683109000001</v>
      </c>
      <c r="W78" s="14">
        <v>0.60060060059999998</v>
      </c>
      <c r="X78" s="14">
        <v>2.8614457831000002</v>
      </c>
      <c r="Y78" s="11">
        <v>1.19</v>
      </c>
      <c r="Z78" s="11">
        <v>965</v>
      </c>
      <c r="AA78" s="15">
        <v>0.36973180076628354</v>
      </c>
      <c r="AB78" s="11">
        <v>884</v>
      </c>
      <c r="AC78" s="15">
        <v>0.9160621761658031</v>
      </c>
      <c r="AD78" s="15">
        <v>8.3937823834196901E-2</v>
      </c>
      <c r="AE78" s="11">
        <v>81</v>
      </c>
      <c r="AF78" s="14">
        <v>8.3937823834196887</v>
      </c>
    </row>
    <row r="79" spans="1:32" x14ac:dyDescent="0.25">
      <c r="A79" s="11" t="s">
        <v>404</v>
      </c>
      <c r="B79" s="12" t="s">
        <v>374</v>
      </c>
      <c r="C79" s="11" t="s">
        <v>191</v>
      </c>
      <c r="D79" s="12" t="s">
        <v>198</v>
      </c>
      <c r="E79" s="11" t="s">
        <v>191</v>
      </c>
      <c r="F79" s="13">
        <v>0.29789426279800002</v>
      </c>
      <c r="G79" s="13">
        <v>29.789426279800001</v>
      </c>
      <c r="H79" s="11">
        <v>770</v>
      </c>
      <c r="I79" s="14">
        <v>2584.8097669545637</v>
      </c>
      <c r="J79" s="11">
        <v>329</v>
      </c>
      <c r="K79" s="15">
        <v>0.42727272727272725</v>
      </c>
      <c r="L79" s="11">
        <v>46</v>
      </c>
      <c r="M79" s="15">
        <v>5.9740259740259739E-2</v>
      </c>
      <c r="N79" s="11">
        <v>0</v>
      </c>
      <c r="O79" s="15">
        <v>0</v>
      </c>
      <c r="P79" s="11">
        <v>764</v>
      </c>
      <c r="Q79" s="15">
        <v>0.99220779220779221</v>
      </c>
      <c r="R79" s="11">
        <v>4.97</v>
      </c>
      <c r="S79" s="11">
        <v>178</v>
      </c>
      <c r="T79" s="11">
        <v>145</v>
      </c>
      <c r="U79" s="16">
        <v>5.3103448275862073</v>
      </c>
      <c r="V79" s="14">
        <v>3.4482758621</v>
      </c>
      <c r="W79" s="14">
        <v>0.69930069930000005</v>
      </c>
      <c r="X79" s="14">
        <v>0</v>
      </c>
      <c r="Y79" s="11">
        <v>1.47</v>
      </c>
      <c r="Z79" s="11">
        <v>98</v>
      </c>
      <c r="AA79" s="15">
        <v>0.12727272727272726</v>
      </c>
      <c r="AB79" s="11">
        <v>94</v>
      </c>
      <c r="AC79" s="15">
        <v>0.95918367346938771</v>
      </c>
      <c r="AD79" s="15">
        <v>4.081632653061229E-2</v>
      </c>
      <c r="AE79" s="11">
        <v>4</v>
      </c>
      <c r="AF79" s="14">
        <v>4.0816326530612246</v>
      </c>
    </row>
    <row r="80" spans="1:32" x14ac:dyDescent="0.25">
      <c r="A80" s="11" t="s">
        <v>403</v>
      </c>
      <c r="B80" s="12" t="s">
        <v>230</v>
      </c>
      <c r="C80" s="11" t="s">
        <v>36</v>
      </c>
      <c r="D80" s="12" t="s">
        <v>198</v>
      </c>
      <c r="E80" s="11" t="s">
        <v>35</v>
      </c>
      <c r="F80" s="13">
        <v>4.9760921376099994</v>
      </c>
      <c r="G80" s="13">
        <v>497.60921376099998</v>
      </c>
      <c r="H80" s="11">
        <v>23755</v>
      </c>
      <c r="I80" s="14">
        <v>4773.8263969142354</v>
      </c>
      <c r="J80" s="11">
        <v>8067</v>
      </c>
      <c r="K80" s="15">
        <v>0.33959166491264997</v>
      </c>
      <c r="L80" s="11">
        <v>1591</v>
      </c>
      <c r="M80" s="15">
        <v>6.6975373605556721E-2</v>
      </c>
      <c r="N80" s="11">
        <v>336</v>
      </c>
      <c r="O80" s="15">
        <v>1.4144390654599031E-2</v>
      </c>
      <c r="P80" s="11">
        <v>653</v>
      </c>
      <c r="Q80" s="15">
        <v>2.7488949694801094E-2</v>
      </c>
      <c r="R80" s="11">
        <v>7.7</v>
      </c>
      <c r="S80" s="11">
        <v>6322</v>
      </c>
      <c r="T80" s="11">
        <v>5409</v>
      </c>
      <c r="U80" s="16">
        <v>4.3917544832686266</v>
      </c>
      <c r="V80" s="14">
        <v>1.1832131632</v>
      </c>
      <c r="W80" s="14">
        <v>0.50157904509999995</v>
      </c>
      <c r="X80" s="14">
        <v>5.9020044543000001</v>
      </c>
      <c r="Y80" s="11">
        <v>1.27</v>
      </c>
      <c r="Z80" s="11">
        <v>8955</v>
      </c>
      <c r="AA80" s="15">
        <v>0.37697326878551884</v>
      </c>
      <c r="AB80" s="11">
        <v>8594</v>
      </c>
      <c r="AC80" s="15">
        <v>0.95968732551647129</v>
      </c>
      <c r="AD80" s="15">
        <v>4.031267448352871E-2</v>
      </c>
      <c r="AE80" s="11">
        <v>361</v>
      </c>
      <c r="AF80" s="14">
        <v>4.0312674483528754</v>
      </c>
    </row>
    <row r="81" spans="1:32" x14ac:dyDescent="0.25">
      <c r="A81" s="11" t="s">
        <v>400</v>
      </c>
      <c r="B81" s="12" t="s">
        <v>300</v>
      </c>
      <c r="C81" s="11" t="s">
        <v>110</v>
      </c>
      <c r="D81" s="12" t="s">
        <v>198</v>
      </c>
      <c r="E81" s="11" t="s">
        <v>110</v>
      </c>
      <c r="F81" s="13">
        <v>1.69008508492</v>
      </c>
      <c r="G81" s="13">
        <v>169.008508492</v>
      </c>
      <c r="H81" s="11">
        <v>4277</v>
      </c>
      <c r="I81" s="14">
        <v>2530.641822806484</v>
      </c>
      <c r="J81" s="11">
        <v>1773</v>
      </c>
      <c r="K81" s="15">
        <v>0.41454290390460602</v>
      </c>
      <c r="L81" s="11">
        <v>242</v>
      </c>
      <c r="M81" s="15">
        <v>5.6581716156184243E-2</v>
      </c>
      <c r="N81" s="11">
        <v>2</v>
      </c>
      <c r="O81" s="15">
        <v>4.6761748889408465E-4</v>
      </c>
      <c r="P81" s="11">
        <v>39</v>
      </c>
      <c r="Q81" s="15">
        <v>9.11854103343465E-3</v>
      </c>
      <c r="R81" s="11">
        <v>4.58</v>
      </c>
      <c r="S81" s="11">
        <v>2044</v>
      </c>
      <c r="T81" s="11">
        <v>884</v>
      </c>
      <c r="U81" s="16">
        <v>4.8382352941176467</v>
      </c>
      <c r="V81" s="14">
        <v>7.0135746605999998</v>
      </c>
      <c r="W81" s="14">
        <v>3.8812785388000002</v>
      </c>
      <c r="X81" s="14">
        <v>4.1002277904</v>
      </c>
      <c r="Y81" s="11">
        <v>2.04</v>
      </c>
      <c r="Z81" s="11">
        <v>1230</v>
      </c>
      <c r="AA81" s="15">
        <v>0.28758475566986208</v>
      </c>
      <c r="AB81" s="11">
        <v>1100</v>
      </c>
      <c r="AC81" s="15">
        <v>0.89430894308943087</v>
      </c>
      <c r="AD81" s="15">
        <v>0.10569105691056913</v>
      </c>
      <c r="AE81" s="11">
        <v>130</v>
      </c>
      <c r="AF81" s="14">
        <v>10.569105691056912</v>
      </c>
    </row>
    <row r="82" spans="1:32" x14ac:dyDescent="0.25">
      <c r="A82" s="11" t="s">
        <v>401</v>
      </c>
      <c r="B82" s="12" t="s">
        <v>215</v>
      </c>
      <c r="C82" s="11" t="s">
        <v>20</v>
      </c>
      <c r="D82" s="12" t="s">
        <v>198</v>
      </c>
      <c r="E82" s="11" t="s">
        <v>20</v>
      </c>
      <c r="F82" s="13">
        <v>8.7941100975299999</v>
      </c>
      <c r="G82" s="13">
        <v>879.41100975300003</v>
      </c>
      <c r="H82" s="11">
        <v>41878</v>
      </c>
      <c r="I82" s="14">
        <v>4762.0509108434144</v>
      </c>
      <c r="J82" s="11">
        <v>15486</v>
      </c>
      <c r="K82" s="15">
        <v>0.36978843306748171</v>
      </c>
      <c r="L82" s="11">
        <v>1824</v>
      </c>
      <c r="M82" s="15">
        <v>4.3555088590668131E-2</v>
      </c>
      <c r="N82" s="11">
        <v>1543</v>
      </c>
      <c r="O82" s="15">
        <v>3.6845121543531208E-2</v>
      </c>
      <c r="P82" s="11">
        <v>25189</v>
      </c>
      <c r="Q82" s="15">
        <v>0.60148526672715985</v>
      </c>
      <c r="R82" s="11">
        <v>8.0299999999999994</v>
      </c>
      <c r="S82" s="11">
        <v>19672</v>
      </c>
      <c r="T82" s="11">
        <v>9152</v>
      </c>
      <c r="U82" s="16">
        <v>4.5758304195804191</v>
      </c>
      <c r="V82" s="14">
        <v>0.95061188809999997</v>
      </c>
      <c r="W82" s="14">
        <v>1.8971378441</v>
      </c>
      <c r="X82" s="14">
        <v>4.4198289097999996</v>
      </c>
      <c r="Y82" s="11">
        <v>1.38</v>
      </c>
      <c r="Z82" s="11">
        <v>14371</v>
      </c>
      <c r="AA82" s="15">
        <v>0.34316347485553272</v>
      </c>
      <c r="AB82" s="11">
        <v>13891</v>
      </c>
      <c r="AC82" s="15">
        <v>0.96659940157261148</v>
      </c>
      <c r="AD82" s="15">
        <v>3.3400598427388517E-2</v>
      </c>
      <c r="AE82" s="11">
        <v>480</v>
      </c>
      <c r="AF82" s="14">
        <v>3.340059842738849</v>
      </c>
    </row>
    <row r="83" spans="1:32" x14ac:dyDescent="0.25">
      <c r="A83" s="11" t="s">
        <v>401</v>
      </c>
      <c r="B83" s="12" t="s">
        <v>215</v>
      </c>
      <c r="C83" s="11" t="s">
        <v>20</v>
      </c>
      <c r="D83" s="12" t="s">
        <v>284</v>
      </c>
      <c r="E83" s="11" t="s">
        <v>93</v>
      </c>
      <c r="F83" s="13">
        <v>2.0162208972300002</v>
      </c>
      <c r="G83" s="13">
        <v>201.62208972299999</v>
      </c>
      <c r="H83" s="11">
        <v>2884</v>
      </c>
      <c r="I83" s="14">
        <v>1430.3988238402867</v>
      </c>
      <c r="J83" s="11">
        <v>1247</v>
      </c>
      <c r="K83" s="15">
        <v>0.43238557558945906</v>
      </c>
      <c r="L83" s="11">
        <v>147</v>
      </c>
      <c r="M83" s="15">
        <v>5.0970873786407765E-2</v>
      </c>
      <c r="N83" s="11">
        <v>0</v>
      </c>
      <c r="O83" s="15">
        <v>0</v>
      </c>
      <c r="P83" s="11">
        <v>2873</v>
      </c>
      <c r="Q83" s="15">
        <v>0.99618585298196949</v>
      </c>
      <c r="R83" s="11">
        <v>5.35</v>
      </c>
      <c r="S83" s="11">
        <v>1322</v>
      </c>
      <c r="T83" s="11">
        <v>519</v>
      </c>
      <c r="U83" s="16">
        <v>5.5568400770712909</v>
      </c>
      <c r="V83" s="14">
        <v>8.2851637764999992</v>
      </c>
      <c r="W83" s="14">
        <v>4.6332046332000001</v>
      </c>
      <c r="X83" s="14">
        <v>2.8901734104000001</v>
      </c>
      <c r="Y83" s="11">
        <v>1.95</v>
      </c>
      <c r="Z83" s="11">
        <v>717</v>
      </c>
      <c r="AA83" s="15">
        <v>0.2486130374479889</v>
      </c>
      <c r="AB83" s="11">
        <v>710</v>
      </c>
      <c r="AC83" s="15">
        <v>0.99023709902370993</v>
      </c>
      <c r="AD83" s="15">
        <v>9.7629009762900676E-3</v>
      </c>
      <c r="AE83" s="11">
        <v>7</v>
      </c>
      <c r="AF83" s="14">
        <v>0.97629009762900976</v>
      </c>
    </row>
    <row r="84" spans="1:32" x14ac:dyDescent="0.25">
      <c r="A84" s="11" t="s">
        <v>401</v>
      </c>
      <c r="B84" s="12" t="s">
        <v>215</v>
      </c>
      <c r="C84" s="11" t="s">
        <v>20</v>
      </c>
      <c r="D84" s="12" t="s">
        <v>286</v>
      </c>
      <c r="E84" s="11" t="s">
        <v>95</v>
      </c>
      <c r="F84" s="13">
        <v>1.9729303711399999</v>
      </c>
      <c r="G84" s="13">
        <v>197.29303711399999</v>
      </c>
      <c r="H84" s="11">
        <v>4436</v>
      </c>
      <c r="I84" s="14">
        <v>2248.4321113860638</v>
      </c>
      <c r="J84" s="11">
        <v>2131</v>
      </c>
      <c r="K84" s="15">
        <v>0.48038773669972951</v>
      </c>
      <c r="L84" s="11">
        <v>213</v>
      </c>
      <c r="M84" s="15">
        <v>4.8016230838593327E-2</v>
      </c>
      <c r="N84" s="11">
        <v>0</v>
      </c>
      <c r="O84" s="15">
        <v>0</v>
      </c>
      <c r="P84" s="11">
        <v>4431</v>
      </c>
      <c r="Q84" s="15">
        <v>0.99887285843101892</v>
      </c>
      <c r="R84" s="11">
        <v>4.76</v>
      </c>
      <c r="S84" s="11">
        <v>2828</v>
      </c>
      <c r="T84" s="11">
        <v>858</v>
      </c>
      <c r="U84" s="16">
        <v>5.1701631701631703</v>
      </c>
      <c r="V84" s="14">
        <v>2.6806526807000002</v>
      </c>
      <c r="W84" s="14">
        <v>2.1052631579000001</v>
      </c>
      <c r="X84" s="14">
        <v>2.4618991794</v>
      </c>
      <c r="Y84" s="11">
        <v>2</v>
      </c>
      <c r="Z84" s="11">
        <v>1014</v>
      </c>
      <c r="AA84" s="15">
        <v>0.22858431018935979</v>
      </c>
      <c r="AB84" s="11">
        <v>1012</v>
      </c>
      <c r="AC84" s="15">
        <v>0.99802761341222879</v>
      </c>
      <c r="AD84" s="15">
        <v>1.9723865877712132E-3</v>
      </c>
      <c r="AE84" s="11">
        <v>2</v>
      </c>
      <c r="AF84" s="14">
        <v>0.19723865877712032</v>
      </c>
    </row>
    <row r="85" spans="1:32" x14ac:dyDescent="0.25">
      <c r="A85" s="11" t="s">
        <v>401</v>
      </c>
      <c r="B85" s="12" t="s">
        <v>215</v>
      </c>
      <c r="C85" s="11" t="s">
        <v>20</v>
      </c>
      <c r="D85" s="12" t="s">
        <v>243</v>
      </c>
      <c r="E85" s="11" t="s">
        <v>49</v>
      </c>
      <c r="F85" s="13">
        <v>4.1682035063800003</v>
      </c>
      <c r="G85" s="13">
        <v>416.82035063800004</v>
      </c>
      <c r="H85" s="11">
        <v>10588</v>
      </c>
      <c r="I85" s="14">
        <v>2540.1830749850942</v>
      </c>
      <c r="J85" s="11">
        <v>4954</v>
      </c>
      <c r="K85" s="15">
        <v>0.46788817529278426</v>
      </c>
      <c r="L85" s="11">
        <v>431</v>
      </c>
      <c r="M85" s="15">
        <v>4.0706460143558748E-2</v>
      </c>
      <c r="N85" s="11">
        <v>13</v>
      </c>
      <c r="O85" s="15">
        <v>1.2278050623347185E-3</v>
      </c>
      <c r="P85" s="11">
        <v>10504</v>
      </c>
      <c r="Q85" s="15">
        <v>0.99206649036645256</v>
      </c>
      <c r="R85" s="11">
        <v>3.95</v>
      </c>
      <c r="S85" s="11">
        <v>6445</v>
      </c>
      <c r="T85" s="11">
        <v>1803</v>
      </c>
      <c r="U85" s="16">
        <v>5.8724348308374932</v>
      </c>
      <c r="V85" s="14">
        <v>7.3765945646000004</v>
      </c>
      <c r="W85" s="14">
        <v>2.0601336303000002</v>
      </c>
      <c r="X85" s="14">
        <v>1.1123470523000001</v>
      </c>
      <c r="Y85" s="11">
        <v>2.0499999999999998</v>
      </c>
      <c r="Z85" s="11">
        <v>2601</v>
      </c>
      <c r="AA85" s="15">
        <v>0.24565545901020022</v>
      </c>
      <c r="AB85" s="11">
        <v>2598</v>
      </c>
      <c r="AC85" s="15">
        <v>0.99884659746251436</v>
      </c>
      <c r="AD85" s="15">
        <v>1.1534025374856371E-3</v>
      </c>
      <c r="AE85" s="11">
        <v>3</v>
      </c>
      <c r="AF85" s="14">
        <v>0.11534025374855825</v>
      </c>
    </row>
    <row r="86" spans="1:32" x14ac:dyDescent="0.25">
      <c r="A86" s="11" t="s">
        <v>401</v>
      </c>
      <c r="B86" s="12" t="s">
        <v>215</v>
      </c>
      <c r="C86" s="11" t="s">
        <v>20</v>
      </c>
      <c r="D86" s="12" t="s">
        <v>250</v>
      </c>
      <c r="E86" s="11" t="s">
        <v>57</v>
      </c>
      <c r="F86" s="13">
        <v>3.6956407917599998</v>
      </c>
      <c r="G86" s="13">
        <v>369.56407917600001</v>
      </c>
      <c r="H86" s="11">
        <v>5184</v>
      </c>
      <c r="I86" s="14">
        <v>1402.7337320116517</v>
      </c>
      <c r="J86" s="11">
        <v>1907</v>
      </c>
      <c r="K86" s="15">
        <v>0.36786265432098764</v>
      </c>
      <c r="L86" s="11">
        <v>265</v>
      </c>
      <c r="M86" s="15">
        <v>5.1118827160493825E-2</v>
      </c>
      <c r="N86" s="11">
        <v>1</v>
      </c>
      <c r="O86" s="15">
        <v>1.9290123456790122E-4</v>
      </c>
      <c r="P86" s="11">
        <v>5124</v>
      </c>
      <c r="Q86" s="15">
        <v>0.98842592592592593</v>
      </c>
      <c r="R86" s="11">
        <v>5.0199999999999996</v>
      </c>
      <c r="S86" s="11">
        <v>1964</v>
      </c>
      <c r="T86" s="11">
        <v>1062</v>
      </c>
      <c r="U86" s="16">
        <v>4.8813559322033901</v>
      </c>
      <c r="V86" s="14">
        <v>12.052730696799999</v>
      </c>
      <c r="W86" s="14">
        <v>3.3175355450000001</v>
      </c>
      <c r="X86" s="14">
        <v>0.85146641440000004</v>
      </c>
      <c r="Y86" s="11">
        <v>1.7</v>
      </c>
      <c r="Z86" s="11">
        <v>1526</v>
      </c>
      <c r="AA86" s="15">
        <v>0.29436728395061729</v>
      </c>
      <c r="AB86" s="11">
        <v>1526</v>
      </c>
      <c r="AC86" s="15">
        <v>1</v>
      </c>
      <c r="AD86" s="15">
        <v>0</v>
      </c>
      <c r="AE86" s="11">
        <v>0</v>
      </c>
      <c r="AF86" s="14">
        <v>0</v>
      </c>
    </row>
    <row r="87" spans="1:32" x14ac:dyDescent="0.25">
      <c r="A87" s="11" t="s">
        <v>411</v>
      </c>
      <c r="B87" s="12" t="s">
        <v>362</v>
      </c>
      <c r="C87" s="11" t="s">
        <v>178</v>
      </c>
      <c r="D87" s="12" t="s">
        <v>198</v>
      </c>
      <c r="E87" s="11" t="s">
        <v>178</v>
      </c>
      <c r="F87" s="13">
        <v>0.64127185302299994</v>
      </c>
      <c r="G87" s="13">
        <v>64.127185302299992</v>
      </c>
      <c r="H87" s="11">
        <v>4663</v>
      </c>
      <c r="I87" s="14">
        <v>7271.4870893183524</v>
      </c>
      <c r="J87" s="11">
        <v>2052</v>
      </c>
      <c r="K87" s="15">
        <v>0.44006004717992708</v>
      </c>
      <c r="L87" s="11">
        <v>318</v>
      </c>
      <c r="M87" s="15">
        <v>6.8196440060047187E-2</v>
      </c>
      <c r="N87" s="11">
        <v>18</v>
      </c>
      <c r="O87" s="15">
        <v>3.8601758524555007E-3</v>
      </c>
      <c r="P87" s="11">
        <v>4625</v>
      </c>
      <c r="Q87" s="15">
        <v>0.99185073986703842</v>
      </c>
      <c r="R87" s="11">
        <v>4.97</v>
      </c>
      <c r="S87" s="11">
        <v>1463</v>
      </c>
      <c r="T87" s="11">
        <v>892</v>
      </c>
      <c r="U87" s="16">
        <v>5.2275784753363226</v>
      </c>
      <c r="V87" s="14">
        <v>7.7354260090000002</v>
      </c>
      <c r="W87" s="14">
        <v>2.2624434389000001</v>
      </c>
      <c r="X87" s="14">
        <v>8.2299887260000002</v>
      </c>
      <c r="Y87" s="11">
        <v>1.98</v>
      </c>
      <c r="Z87" s="11">
        <v>1069</v>
      </c>
      <c r="AA87" s="15">
        <v>0.22925155479305168</v>
      </c>
      <c r="AB87" s="11">
        <v>995</v>
      </c>
      <c r="AC87" s="15">
        <v>0.93077642656688497</v>
      </c>
      <c r="AD87" s="15">
        <v>6.9223573433115027E-2</v>
      </c>
      <c r="AE87" s="11">
        <v>74</v>
      </c>
      <c r="AF87" s="14">
        <v>6.9223573433115053</v>
      </c>
    </row>
    <row r="88" spans="1:32" x14ac:dyDescent="0.25">
      <c r="A88" s="11" t="s">
        <v>410</v>
      </c>
      <c r="B88" s="12" t="s">
        <v>210</v>
      </c>
      <c r="C88" s="11" t="s">
        <v>15</v>
      </c>
      <c r="D88" s="12" t="s">
        <v>198</v>
      </c>
      <c r="E88" s="11" t="s">
        <v>15</v>
      </c>
      <c r="F88" s="13">
        <v>9.2836346644300001</v>
      </c>
      <c r="G88" s="13">
        <v>928.36346644299999</v>
      </c>
      <c r="H88" s="11">
        <v>39180</v>
      </c>
      <c r="I88" s="14">
        <v>4220.3297971339962</v>
      </c>
      <c r="J88" s="11">
        <v>12903</v>
      </c>
      <c r="K88" s="15">
        <v>0.3293261868300153</v>
      </c>
      <c r="L88" s="11">
        <v>2847</v>
      </c>
      <c r="M88" s="15">
        <v>7.2664624808575801E-2</v>
      </c>
      <c r="N88" s="11">
        <v>593</v>
      </c>
      <c r="O88" s="15">
        <v>1.5135273098519654E-2</v>
      </c>
      <c r="P88" s="11">
        <v>1727</v>
      </c>
      <c r="Q88" s="15">
        <v>4.4078611536498211E-2</v>
      </c>
      <c r="R88" s="11">
        <v>7.5</v>
      </c>
      <c r="S88" s="11">
        <v>19970</v>
      </c>
      <c r="T88" s="11">
        <v>8930</v>
      </c>
      <c r="U88" s="16">
        <v>4.3874580067189246</v>
      </c>
      <c r="V88" s="14">
        <v>1.2318029115</v>
      </c>
      <c r="W88" s="14">
        <v>1.223070018</v>
      </c>
      <c r="X88" s="14">
        <v>16.365270133700001</v>
      </c>
      <c r="Y88" s="11">
        <v>1.32</v>
      </c>
      <c r="Z88" s="11">
        <v>14962</v>
      </c>
      <c r="AA88" s="15">
        <v>0.38187850944359369</v>
      </c>
      <c r="AB88" s="11">
        <v>14683</v>
      </c>
      <c r="AC88" s="15">
        <v>0.98135276032615959</v>
      </c>
      <c r="AD88" s="15">
        <v>1.864723967384041E-2</v>
      </c>
      <c r="AE88" s="11">
        <v>279</v>
      </c>
      <c r="AF88" s="14">
        <v>1.8647239673840397</v>
      </c>
    </row>
    <row r="89" spans="1:32" x14ac:dyDescent="0.25">
      <c r="A89" s="11" t="s">
        <v>410</v>
      </c>
      <c r="B89" s="12" t="s">
        <v>210</v>
      </c>
      <c r="C89" s="11" t="s">
        <v>15</v>
      </c>
      <c r="D89" s="12" t="s">
        <v>309</v>
      </c>
      <c r="E89" s="11" t="s">
        <v>118</v>
      </c>
      <c r="F89" s="13">
        <v>1.5535123108000002</v>
      </c>
      <c r="G89" s="13">
        <v>155.35123108000002</v>
      </c>
      <c r="H89" s="11">
        <v>3921</v>
      </c>
      <c r="I89" s="14">
        <v>2523.9581126852049</v>
      </c>
      <c r="J89" s="11">
        <v>1362</v>
      </c>
      <c r="K89" s="15">
        <v>0.3473603672532517</v>
      </c>
      <c r="L89" s="11">
        <v>273</v>
      </c>
      <c r="M89" s="15">
        <v>6.9625095638867637E-2</v>
      </c>
      <c r="N89" s="11">
        <v>10</v>
      </c>
      <c r="O89" s="15">
        <v>2.550369803621525E-3</v>
      </c>
      <c r="P89" s="11">
        <v>12</v>
      </c>
      <c r="Q89" s="15">
        <v>3.06044376434583E-3</v>
      </c>
      <c r="R89" s="11">
        <v>5.18</v>
      </c>
      <c r="S89" s="11">
        <v>1890</v>
      </c>
      <c r="T89" s="11">
        <v>839</v>
      </c>
      <c r="U89" s="16">
        <v>4.6734207389749702</v>
      </c>
      <c r="V89" s="14">
        <v>6.0786650775000002</v>
      </c>
      <c r="W89" s="14">
        <v>2.6252983294000001</v>
      </c>
      <c r="X89" s="14">
        <v>29.904306220100001</v>
      </c>
      <c r="Y89" s="11">
        <v>1.36</v>
      </c>
      <c r="Z89" s="11">
        <v>1475</v>
      </c>
      <c r="AA89" s="15">
        <v>0.37617954603417497</v>
      </c>
      <c r="AB89" s="11">
        <v>1467</v>
      </c>
      <c r="AC89" s="15">
        <v>0.99457627118644065</v>
      </c>
      <c r="AD89" s="15">
        <v>5.4237288135593476E-3</v>
      </c>
      <c r="AE89" s="11">
        <v>8</v>
      </c>
      <c r="AF89" s="14">
        <v>0.5423728813559322</v>
      </c>
    </row>
    <row r="90" spans="1:32" x14ac:dyDescent="0.25">
      <c r="A90" s="11" t="s">
        <v>402</v>
      </c>
      <c r="B90" s="12" t="s">
        <v>317</v>
      </c>
      <c r="C90" s="11" t="s">
        <v>126</v>
      </c>
      <c r="D90" s="12" t="s">
        <v>198</v>
      </c>
      <c r="E90" s="11" t="s">
        <v>126</v>
      </c>
      <c r="F90" s="13">
        <v>1.4508468303499999</v>
      </c>
      <c r="G90" s="13">
        <v>145.08468303499998</v>
      </c>
      <c r="H90" s="11">
        <v>2979</v>
      </c>
      <c r="I90" s="14">
        <v>2053.2835980220952</v>
      </c>
      <c r="J90" s="11">
        <v>921</v>
      </c>
      <c r="K90" s="15">
        <v>0.30916414904330314</v>
      </c>
      <c r="L90" s="11">
        <v>280</v>
      </c>
      <c r="M90" s="15">
        <v>9.3991272239006385E-2</v>
      </c>
      <c r="N90" s="11">
        <v>122</v>
      </c>
      <c r="O90" s="15">
        <v>4.0953340046995634E-2</v>
      </c>
      <c r="P90" s="11">
        <v>117</v>
      </c>
      <c r="Q90" s="15">
        <v>3.9274924471299093E-2</v>
      </c>
      <c r="R90" s="11">
        <v>7.09</v>
      </c>
      <c r="S90" s="11">
        <v>976</v>
      </c>
      <c r="T90" s="11">
        <v>708</v>
      </c>
      <c r="U90" s="16">
        <v>4.2076271186440675</v>
      </c>
      <c r="V90" s="14">
        <v>1.5536723163999999</v>
      </c>
      <c r="W90" s="14">
        <v>0.84865629419999999</v>
      </c>
      <c r="X90" s="14">
        <v>2.2630834512</v>
      </c>
      <c r="Y90" s="11">
        <v>1.43</v>
      </c>
      <c r="Z90" s="11">
        <v>1091</v>
      </c>
      <c r="AA90" s="15">
        <v>0.36623027861698554</v>
      </c>
      <c r="AB90" s="11">
        <v>1055</v>
      </c>
      <c r="AC90" s="15">
        <v>0.96700274977085243</v>
      </c>
      <c r="AD90" s="15">
        <v>3.2997250229147568E-2</v>
      </c>
      <c r="AE90" s="11">
        <v>36</v>
      </c>
      <c r="AF90" s="14">
        <v>3.2997250229147568</v>
      </c>
    </row>
    <row r="91" spans="1:32" x14ac:dyDescent="0.25">
      <c r="A91" s="11" t="s">
        <v>411</v>
      </c>
      <c r="B91" s="12" t="s">
        <v>334</v>
      </c>
      <c r="C91" s="11" t="s">
        <v>145</v>
      </c>
      <c r="D91" s="12" t="s">
        <v>198</v>
      </c>
      <c r="E91" s="11" t="s">
        <v>145</v>
      </c>
      <c r="F91" s="13">
        <v>1.0980815048499999</v>
      </c>
      <c r="G91" s="13">
        <v>109.80815048499998</v>
      </c>
      <c r="H91" s="11">
        <v>2023</v>
      </c>
      <c r="I91" s="14">
        <v>1842.3040467076676</v>
      </c>
      <c r="J91" s="11">
        <v>643</v>
      </c>
      <c r="K91" s="15">
        <v>0.31784478497281266</v>
      </c>
      <c r="L91" s="11">
        <v>136</v>
      </c>
      <c r="M91" s="15">
        <v>6.7226890756302518E-2</v>
      </c>
      <c r="N91" s="11">
        <v>349</v>
      </c>
      <c r="O91" s="15">
        <v>0.17251606524962926</v>
      </c>
      <c r="P91" s="11">
        <v>88</v>
      </c>
      <c r="Q91" s="15">
        <v>4.3499752842313395E-2</v>
      </c>
      <c r="R91" s="11">
        <v>7.21</v>
      </c>
      <c r="S91" s="11">
        <v>625</v>
      </c>
      <c r="T91" s="11">
        <v>536</v>
      </c>
      <c r="U91" s="16">
        <v>3.7742537313432836</v>
      </c>
      <c r="V91" s="14">
        <v>0.1865671642</v>
      </c>
      <c r="W91" s="14">
        <v>0.1872659176</v>
      </c>
      <c r="X91" s="14">
        <v>0.93457943929999998</v>
      </c>
      <c r="Y91" s="11">
        <v>1.34</v>
      </c>
      <c r="Z91" s="11">
        <v>714</v>
      </c>
      <c r="AA91" s="15">
        <v>0.35294117647058826</v>
      </c>
      <c r="AB91" s="11">
        <v>667</v>
      </c>
      <c r="AC91" s="15">
        <v>0.93417366946778713</v>
      </c>
      <c r="AD91" s="15">
        <v>6.5826330532212873E-2</v>
      </c>
      <c r="AE91" s="11">
        <v>47</v>
      </c>
      <c r="AF91" s="14">
        <v>6.5826330532212891</v>
      </c>
    </row>
    <row r="92" spans="1:32" x14ac:dyDescent="0.25">
      <c r="A92" s="11" t="s">
        <v>404</v>
      </c>
      <c r="B92" s="12" t="s">
        <v>236</v>
      </c>
      <c r="C92" s="11" t="s">
        <v>43</v>
      </c>
      <c r="D92" s="12" t="s">
        <v>198</v>
      </c>
      <c r="E92" s="11" t="s">
        <v>43</v>
      </c>
      <c r="F92" s="13">
        <v>3.7288216785600001</v>
      </c>
      <c r="G92" s="13">
        <v>372.88216785599997</v>
      </c>
      <c r="H92" s="11">
        <v>6675</v>
      </c>
      <c r="I92" s="14">
        <v>1790.1097385214082</v>
      </c>
      <c r="J92" s="11">
        <v>2565</v>
      </c>
      <c r="K92" s="15">
        <v>0.38426966292134829</v>
      </c>
      <c r="L92" s="11">
        <v>296</v>
      </c>
      <c r="M92" s="15">
        <v>4.4344569288389514E-2</v>
      </c>
      <c r="N92" s="11">
        <v>2</v>
      </c>
      <c r="O92" s="15">
        <v>2.9962546816479402E-4</v>
      </c>
      <c r="P92" s="11">
        <v>6447</v>
      </c>
      <c r="Q92" s="15">
        <v>0.96584269662921352</v>
      </c>
      <c r="R92" s="11">
        <v>8.19</v>
      </c>
      <c r="S92" s="11">
        <v>1483</v>
      </c>
      <c r="T92" s="11">
        <v>1291</v>
      </c>
      <c r="U92" s="16">
        <v>5.1704105344694034</v>
      </c>
      <c r="V92" s="14">
        <v>2.1688613478000001</v>
      </c>
      <c r="W92" s="14">
        <v>2.2816679780000002</v>
      </c>
      <c r="X92" s="14">
        <v>21.835443038000001</v>
      </c>
      <c r="Y92" s="11">
        <v>1.52</v>
      </c>
      <c r="Z92" s="11">
        <v>1814</v>
      </c>
      <c r="AA92" s="15">
        <v>0.27176029962546816</v>
      </c>
      <c r="AB92" s="11">
        <v>1782</v>
      </c>
      <c r="AC92" s="15">
        <v>0.98235942668136711</v>
      </c>
      <c r="AD92" s="15">
        <v>1.7640573318632891E-2</v>
      </c>
      <c r="AE92" s="11">
        <v>32</v>
      </c>
      <c r="AF92" s="14">
        <v>1.7640573318632855</v>
      </c>
    </row>
    <row r="93" spans="1:32" x14ac:dyDescent="0.25">
      <c r="A93" s="11" t="s">
        <v>404</v>
      </c>
      <c r="B93" s="12" t="s">
        <v>236</v>
      </c>
      <c r="C93" s="11" t="s">
        <v>43</v>
      </c>
      <c r="D93" s="12" t="s">
        <v>237</v>
      </c>
      <c r="E93" s="11" t="s">
        <v>42</v>
      </c>
      <c r="F93" s="13">
        <v>4.4267871186200001</v>
      </c>
      <c r="G93" s="13">
        <v>442.678711862</v>
      </c>
      <c r="H93" s="11">
        <v>3722</v>
      </c>
      <c r="I93" s="14">
        <v>840.79037465896727</v>
      </c>
      <c r="J93" s="11">
        <v>1672</v>
      </c>
      <c r="K93" s="15">
        <v>0.44922084900591081</v>
      </c>
      <c r="L93" s="11">
        <v>200</v>
      </c>
      <c r="M93" s="15">
        <v>5.3734551316496508E-2</v>
      </c>
      <c r="N93" s="11">
        <v>0</v>
      </c>
      <c r="O93" s="15">
        <v>0</v>
      </c>
      <c r="P93" s="11">
        <v>3719</v>
      </c>
      <c r="Q93" s="15">
        <v>0.99919398173025253</v>
      </c>
      <c r="R93" s="11">
        <v>4.92</v>
      </c>
      <c r="S93" s="11">
        <v>3289</v>
      </c>
      <c r="T93" s="11">
        <v>685</v>
      </c>
      <c r="U93" s="16">
        <v>5.4335766423357663</v>
      </c>
      <c r="V93" s="14">
        <v>4.2335766423000001</v>
      </c>
      <c r="W93" s="14">
        <v>6.25</v>
      </c>
      <c r="X93" s="14">
        <v>40.773809523799997</v>
      </c>
      <c r="Y93" s="11">
        <v>2.2999999999999998</v>
      </c>
      <c r="Z93" s="11">
        <v>975</v>
      </c>
      <c r="AA93" s="15">
        <v>0.26195593766792047</v>
      </c>
      <c r="AB93" s="11">
        <v>968</v>
      </c>
      <c r="AC93" s="15">
        <v>0.99282051282051287</v>
      </c>
      <c r="AD93" s="15">
        <v>7.1794871794871318E-3</v>
      </c>
      <c r="AE93" s="11">
        <v>7</v>
      </c>
      <c r="AF93" s="14">
        <v>0.71794871794871795</v>
      </c>
    </row>
    <row r="94" spans="1:32" x14ac:dyDescent="0.25">
      <c r="A94" s="11" t="s">
        <v>409</v>
      </c>
      <c r="B94" s="12" t="s">
        <v>202</v>
      </c>
      <c r="C94" s="11" t="s">
        <v>6</v>
      </c>
      <c r="D94" s="12" t="s">
        <v>198</v>
      </c>
      <c r="E94" s="11" t="s">
        <v>6</v>
      </c>
      <c r="F94" s="13">
        <v>18.3355793952</v>
      </c>
      <c r="G94" s="13">
        <v>1833.55793952</v>
      </c>
      <c r="H94" s="11">
        <v>42947</v>
      </c>
      <c r="I94" s="14">
        <v>2342.2766782730046</v>
      </c>
      <c r="J94" s="11">
        <v>13638</v>
      </c>
      <c r="K94" s="15">
        <v>0.31755419470510166</v>
      </c>
      <c r="L94" s="11">
        <v>2176</v>
      </c>
      <c r="M94" s="15">
        <v>5.066710131091811E-2</v>
      </c>
      <c r="N94" s="11">
        <v>5482</v>
      </c>
      <c r="O94" s="15">
        <v>0.12764570284303908</v>
      </c>
      <c r="P94" s="11">
        <v>13388</v>
      </c>
      <c r="Q94" s="15">
        <v>0.31173306633757886</v>
      </c>
      <c r="R94" s="11">
        <v>8.34</v>
      </c>
      <c r="S94" s="11">
        <v>23055</v>
      </c>
      <c r="T94" s="11">
        <v>11231</v>
      </c>
      <c r="U94" s="16">
        <v>3.8239693704923869</v>
      </c>
      <c r="V94" s="14">
        <v>1.7896892529999999</v>
      </c>
      <c r="W94" s="14">
        <v>0.82164865590000002</v>
      </c>
      <c r="X94" s="14">
        <v>16.2241887906</v>
      </c>
      <c r="Y94" s="11">
        <v>1.42</v>
      </c>
      <c r="Z94" s="11">
        <v>17226</v>
      </c>
      <c r="AA94" s="15">
        <v>0.40109902903578831</v>
      </c>
      <c r="AB94" s="11">
        <v>16806</v>
      </c>
      <c r="AC94" s="15">
        <v>0.97561825148032044</v>
      </c>
      <c r="AD94" s="15">
        <v>2.4381748519679558E-2</v>
      </c>
      <c r="AE94" s="11">
        <v>420</v>
      </c>
      <c r="AF94" s="14">
        <v>2.4381748519679554</v>
      </c>
    </row>
    <row r="95" spans="1:32" x14ac:dyDescent="0.25">
      <c r="A95" s="11" t="s">
        <v>404</v>
      </c>
      <c r="B95" s="12" t="s">
        <v>321</v>
      </c>
      <c r="C95" s="11" t="s">
        <v>130</v>
      </c>
      <c r="D95" s="12" t="s">
        <v>198</v>
      </c>
      <c r="E95" s="11" t="s">
        <v>130</v>
      </c>
      <c r="F95" s="13">
        <v>1.38056931449</v>
      </c>
      <c r="G95" s="13">
        <v>138.05693144899999</v>
      </c>
      <c r="H95" s="11">
        <v>6888</v>
      </c>
      <c r="I95" s="14">
        <v>4989.2460506733159</v>
      </c>
      <c r="J95" s="11">
        <v>2902</v>
      </c>
      <c r="K95" s="15">
        <v>0.42131242740998837</v>
      </c>
      <c r="L95" s="11">
        <v>411</v>
      </c>
      <c r="M95" s="15">
        <v>5.966898954703833E-2</v>
      </c>
      <c r="N95" s="11">
        <v>2</v>
      </c>
      <c r="O95" s="15">
        <v>2.9036004645760743E-4</v>
      </c>
      <c r="P95" s="11">
        <v>5796</v>
      </c>
      <c r="Q95" s="15">
        <v>0.84146341463414631</v>
      </c>
      <c r="R95" s="11">
        <v>3.97</v>
      </c>
      <c r="S95" s="11">
        <v>1420</v>
      </c>
      <c r="T95" s="11">
        <v>1414</v>
      </c>
      <c r="U95" s="16">
        <v>4.8712871287128712</v>
      </c>
      <c r="V95" s="14">
        <v>6.2942008487000001</v>
      </c>
      <c r="W95" s="14">
        <v>2.0655270655</v>
      </c>
      <c r="X95" s="14">
        <v>9.3484419262999996</v>
      </c>
      <c r="Y95" s="11">
        <v>1.8</v>
      </c>
      <c r="Z95" s="11">
        <v>1717</v>
      </c>
      <c r="AA95" s="15">
        <v>0.24927409988385599</v>
      </c>
      <c r="AB95" s="11">
        <v>1644</v>
      </c>
      <c r="AC95" s="15">
        <v>0.95748398369248688</v>
      </c>
      <c r="AD95" s="15">
        <v>4.2516016307513116E-2</v>
      </c>
      <c r="AE95" s="11">
        <v>73</v>
      </c>
      <c r="AF95" s="14">
        <v>4.2516016307513098</v>
      </c>
    </row>
    <row r="96" spans="1:32" x14ac:dyDescent="0.25">
      <c r="A96" s="11" t="s">
        <v>408</v>
      </c>
      <c r="B96" s="12" t="s">
        <v>364</v>
      </c>
      <c r="C96" s="11" t="s">
        <v>180</v>
      </c>
      <c r="D96" s="12" t="s">
        <v>198</v>
      </c>
      <c r="E96" s="11" t="s">
        <v>180</v>
      </c>
      <c r="F96" s="13">
        <v>0.60686604103899999</v>
      </c>
      <c r="G96" s="13">
        <v>60.686604103900002</v>
      </c>
      <c r="H96" s="11">
        <v>1820</v>
      </c>
      <c r="I96" s="14">
        <v>2999.0144066786534</v>
      </c>
      <c r="J96" s="11">
        <v>623</v>
      </c>
      <c r="K96" s="15">
        <v>0.34230769230769231</v>
      </c>
      <c r="L96" s="11">
        <v>152</v>
      </c>
      <c r="M96" s="15">
        <v>8.3516483516483511E-2</v>
      </c>
      <c r="N96" s="11">
        <v>11</v>
      </c>
      <c r="O96" s="15">
        <v>6.0439560439560442E-3</v>
      </c>
      <c r="P96" s="11">
        <v>890</v>
      </c>
      <c r="Q96" s="15">
        <v>0.48901098901098899</v>
      </c>
      <c r="R96" s="11">
        <v>5.94</v>
      </c>
      <c r="S96" s="11">
        <v>591</v>
      </c>
      <c r="T96" s="11">
        <v>440</v>
      </c>
      <c r="U96" s="16">
        <v>4.1363636363636367</v>
      </c>
      <c r="V96" s="14">
        <v>5.2272727272999999</v>
      </c>
      <c r="W96" s="14">
        <v>0.68493150680000003</v>
      </c>
      <c r="X96" s="14">
        <v>2.2831050228000001</v>
      </c>
      <c r="Y96" s="11">
        <v>1.6</v>
      </c>
      <c r="Z96" s="11">
        <v>516</v>
      </c>
      <c r="AA96" s="15">
        <v>0.28351648351648351</v>
      </c>
      <c r="AB96" s="11">
        <v>504</v>
      </c>
      <c r="AC96" s="15">
        <v>0.97674418604651159</v>
      </c>
      <c r="AD96" s="15">
        <v>2.3255813953488413E-2</v>
      </c>
      <c r="AE96" s="11">
        <v>12</v>
      </c>
      <c r="AF96" s="14">
        <v>2.3255813953488373</v>
      </c>
    </row>
    <row r="97" spans="1:32" x14ac:dyDescent="0.25">
      <c r="A97" s="11" t="s">
        <v>402</v>
      </c>
      <c r="B97" s="12" t="s">
        <v>231</v>
      </c>
      <c r="C97" s="11" t="s">
        <v>37</v>
      </c>
      <c r="D97" s="12" t="s">
        <v>198</v>
      </c>
      <c r="E97" s="11" t="s">
        <v>37</v>
      </c>
      <c r="F97" s="13">
        <v>4.8192315459899993</v>
      </c>
      <c r="G97" s="13">
        <v>481.92315459899993</v>
      </c>
      <c r="H97" s="11">
        <v>14212</v>
      </c>
      <c r="I97" s="14">
        <v>2949.0178806257118</v>
      </c>
      <c r="J97" s="11">
        <v>4037</v>
      </c>
      <c r="K97" s="15">
        <v>0.28405572755417957</v>
      </c>
      <c r="L97" s="11">
        <v>1172</v>
      </c>
      <c r="M97" s="15">
        <v>8.2465522094005067E-2</v>
      </c>
      <c r="N97" s="11">
        <v>691</v>
      </c>
      <c r="O97" s="15">
        <v>4.8620883760202648E-2</v>
      </c>
      <c r="P97" s="11">
        <v>234</v>
      </c>
      <c r="Q97" s="15">
        <v>1.6464959189417393E-2</v>
      </c>
      <c r="R97" s="11">
        <v>8.8000000000000007</v>
      </c>
      <c r="S97" s="11">
        <v>3305</v>
      </c>
      <c r="T97" s="11">
        <v>3695</v>
      </c>
      <c r="U97" s="16">
        <v>3.8462787550744251</v>
      </c>
      <c r="V97" s="14">
        <v>0.64952638699999998</v>
      </c>
      <c r="W97" s="14">
        <v>0.46158023349999999</v>
      </c>
      <c r="X97" s="14">
        <v>2.5481160206000002</v>
      </c>
      <c r="Y97" s="11">
        <v>1.17</v>
      </c>
      <c r="Z97" s="11">
        <v>5788</v>
      </c>
      <c r="AA97" s="15">
        <v>0.40726146918097383</v>
      </c>
      <c r="AB97" s="11">
        <v>5640</v>
      </c>
      <c r="AC97" s="15">
        <v>0.97442985487214928</v>
      </c>
      <c r="AD97" s="15">
        <v>2.5570145127850719E-2</v>
      </c>
      <c r="AE97" s="11">
        <v>148</v>
      </c>
      <c r="AF97" s="14">
        <v>2.5570145127850727</v>
      </c>
    </row>
    <row r="98" spans="1:32" x14ac:dyDescent="0.25">
      <c r="A98" s="11" t="s">
        <v>406</v>
      </c>
      <c r="B98" s="12" t="s">
        <v>220</v>
      </c>
      <c r="C98" s="11" t="s">
        <v>25</v>
      </c>
      <c r="D98" s="12" t="s">
        <v>198</v>
      </c>
      <c r="E98" s="11" t="s">
        <v>25</v>
      </c>
      <c r="F98" s="13">
        <v>6.7894258931899998</v>
      </c>
      <c r="G98" s="13">
        <v>678.94258931900004</v>
      </c>
      <c r="H98" s="11">
        <v>16917</v>
      </c>
      <c r="I98" s="14">
        <v>2491.6687016155906</v>
      </c>
      <c r="J98" s="11">
        <v>4993</v>
      </c>
      <c r="K98" s="15">
        <v>0.29514689365726782</v>
      </c>
      <c r="L98" s="11">
        <v>1727</v>
      </c>
      <c r="M98" s="15">
        <v>0.10208665839096767</v>
      </c>
      <c r="N98" s="11">
        <v>484</v>
      </c>
      <c r="O98" s="15">
        <v>2.8610273689188389E-2</v>
      </c>
      <c r="P98" s="11">
        <v>84</v>
      </c>
      <c r="Q98" s="15">
        <v>4.9654194006029436E-3</v>
      </c>
      <c r="R98" s="11">
        <v>7.64</v>
      </c>
      <c r="S98" s="11">
        <v>5333</v>
      </c>
      <c r="T98" s="11">
        <v>4557</v>
      </c>
      <c r="U98" s="16">
        <v>3.7123107307439103</v>
      </c>
      <c r="V98" s="14">
        <v>1.2508229098000001</v>
      </c>
      <c r="W98" s="14">
        <v>0.44014084510000001</v>
      </c>
      <c r="X98" s="14">
        <v>36.454183266900003</v>
      </c>
      <c r="Y98" s="11">
        <v>1.28</v>
      </c>
      <c r="Z98" s="11">
        <v>6824</v>
      </c>
      <c r="AA98" s="15">
        <v>0.40338121416326772</v>
      </c>
      <c r="AB98" s="11">
        <v>6755</v>
      </c>
      <c r="AC98" s="15">
        <v>0.98988862837045721</v>
      </c>
      <c r="AD98" s="15">
        <v>1.0111371629542787E-2</v>
      </c>
      <c r="AE98" s="11">
        <v>69</v>
      </c>
      <c r="AF98" s="14">
        <v>1.0111371629542791</v>
      </c>
    </row>
    <row r="99" spans="1:32" x14ac:dyDescent="0.25">
      <c r="A99" s="11" t="s">
        <v>403</v>
      </c>
      <c r="B99" s="12" t="s">
        <v>346</v>
      </c>
      <c r="C99" s="11" t="s">
        <v>161</v>
      </c>
      <c r="D99" s="12" t="s">
        <v>198</v>
      </c>
      <c r="E99" s="11" t="s">
        <v>160</v>
      </c>
      <c r="F99" s="13">
        <v>0.91592649071599996</v>
      </c>
      <c r="G99" s="13">
        <v>91.592649071599993</v>
      </c>
      <c r="H99" s="11">
        <v>1436</v>
      </c>
      <c r="I99" s="14">
        <v>1567.811406871142</v>
      </c>
      <c r="J99" s="11">
        <v>507</v>
      </c>
      <c r="K99" s="15">
        <v>0.35306406685236769</v>
      </c>
      <c r="L99" s="11">
        <v>116</v>
      </c>
      <c r="M99" s="15">
        <v>8.0779944289693595E-2</v>
      </c>
      <c r="N99" s="11">
        <v>7</v>
      </c>
      <c r="O99" s="15">
        <v>4.8746518105849583E-3</v>
      </c>
      <c r="P99" s="11">
        <v>49</v>
      </c>
      <c r="Q99" s="15">
        <v>3.4122562674094706E-2</v>
      </c>
      <c r="R99" s="11">
        <v>8.31</v>
      </c>
      <c r="S99" s="11">
        <v>269</v>
      </c>
      <c r="T99" s="11">
        <v>309</v>
      </c>
      <c r="U99" s="16">
        <v>4.6472491909385116</v>
      </c>
      <c r="V99" s="14">
        <v>0.64724919089999999</v>
      </c>
      <c r="W99" s="14">
        <v>0.64935064939999998</v>
      </c>
      <c r="X99" s="14">
        <v>71.197411003200003</v>
      </c>
      <c r="Y99" s="11">
        <v>1.1100000000000001</v>
      </c>
      <c r="Z99" s="11">
        <v>415</v>
      </c>
      <c r="AA99" s="15">
        <v>0.28899721448467969</v>
      </c>
      <c r="AB99" s="11">
        <v>413</v>
      </c>
      <c r="AC99" s="15">
        <v>0.99518072289156623</v>
      </c>
      <c r="AD99" s="15">
        <v>4.8192771084337727E-3</v>
      </c>
      <c r="AE99" s="11">
        <v>2</v>
      </c>
      <c r="AF99" s="14">
        <v>0.48192771084337355</v>
      </c>
    </row>
    <row r="100" spans="1:32" x14ac:dyDescent="0.25">
      <c r="A100" s="11" t="s">
        <v>399</v>
      </c>
      <c r="B100" s="12" t="s">
        <v>213</v>
      </c>
      <c r="C100" s="11" t="s">
        <v>18</v>
      </c>
      <c r="D100" s="12" t="s">
        <v>198</v>
      </c>
      <c r="E100" s="11" t="s">
        <v>18</v>
      </c>
      <c r="F100" s="13">
        <v>9.0699543916700005</v>
      </c>
      <c r="G100" s="13">
        <v>906.99543916699997</v>
      </c>
      <c r="H100" s="11">
        <v>7201</v>
      </c>
      <c r="I100" s="14">
        <v>793.94004523479418</v>
      </c>
      <c r="J100" s="11">
        <v>2188</v>
      </c>
      <c r="K100" s="15">
        <v>0.30384668796000558</v>
      </c>
      <c r="L100" s="11">
        <v>803</v>
      </c>
      <c r="M100" s="15">
        <v>0.11151228995972781</v>
      </c>
      <c r="N100" s="11">
        <v>296</v>
      </c>
      <c r="O100" s="15">
        <v>4.1105402027496178E-2</v>
      </c>
      <c r="P100" s="11">
        <v>28</v>
      </c>
      <c r="Q100" s="15">
        <v>3.8883488404388281E-3</v>
      </c>
      <c r="R100" s="11">
        <v>7.4</v>
      </c>
      <c r="S100" s="11">
        <v>3384</v>
      </c>
      <c r="T100" s="11">
        <v>1914</v>
      </c>
      <c r="U100" s="16">
        <v>3.7622779519331244</v>
      </c>
      <c r="V100" s="14">
        <v>3.2392894461999999</v>
      </c>
      <c r="W100" s="14">
        <v>0.68205666320000002</v>
      </c>
      <c r="X100" s="14">
        <v>49.605470804799999</v>
      </c>
      <c r="Y100" s="11">
        <v>1.39</v>
      </c>
      <c r="Z100" s="11">
        <v>2693</v>
      </c>
      <c r="AA100" s="15">
        <v>0.3739758366893487</v>
      </c>
      <c r="AB100" s="11">
        <v>2646</v>
      </c>
      <c r="AC100" s="15">
        <v>0.98254734496843665</v>
      </c>
      <c r="AD100" s="15">
        <v>1.7452655031563347E-2</v>
      </c>
      <c r="AE100" s="11">
        <v>47</v>
      </c>
      <c r="AF100" s="14">
        <v>1.7452655031563311</v>
      </c>
    </row>
    <row r="101" spans="1:32" x14ac:dyDescent="0.25">
      <c r="A101" s="11" t="s">
        <v>408</v>
      </c>
      <c r="B101" s="12" t="s">
        <v>228</v>
      </c>
      <c r="C101" s="11" t="s">
        <v>34</v>
      </c>
      <c r="D101" s="12" t="s">
        <v>198</v>
      </c>
      <c r="E101" s="11" t="s">
        <v>34</v>
      </c>
      <c r="F101" s="13">
        <v>2.5771490701499999</v>
      </c>
      <c r="G101" s="13">
        <v>257.71490701499999</v>
      </c>
      <c r="H101" s="11">
        <v>10043</v>
      </c>
      <c r="I101" s="14">
        <v>3896.9418247177528</v>
      </c>
      <c r="J101" s="11">
        <v>3786</v>
      </c>
      <c r="K101" s="15">
        <v>0.37697899034153143</v>
      </c>
      <c r="L101" s="11">
        <v>643</v>
      </c>
      <c r="M101" s="15">
        <v>6.4024693816588665E-2</v>
      </c>
      <c r="N101" s="11">
        <v>185</v>
      </c>
      <c r="O101" s="15">
        <v>1.8420790600418201E-2</v>
      </c>
      <c r="P101" s="11">
        <v>1819</v>
      </c>
      <c r="Q101" s="15">
        <v>0.18112117893059843</v>
      </c>
      <c r="R101" s="11">
        <v>5.78</v>
      </c>
      <c r="S101" s="11">
        <v>2641</v>
      </c>
      <c r="T101" s="11">
        <v>2112</v>
      </c>
      <c r="U101" s="16">
        <v>4.755208333333333</v>
      </c>
      <c r="V101" s="14">
        <v>0.89962121210000001</v>
      </c>
      <c r="W101" s="14">
        <v>0.71123755330000005</v>
      </c>
      <c r="X101" s="14">
        <v>1.2333965844000001</v>
      </c>
      <c r="Y101" s="11">
        <v>1.45</v>
      </c>
      <c r="Z101" s="11">
        <v>3276</v>
      </c>
      <c r="AA101" s="15">
        <v>0.32619735138902717</v>
      </c>
      <c r="AB101" s="11">
        <v>3225</v>
      </c>
      <c r="AC101" s="15">
        <v>0.98443223443223449</v>
      </c>
      <c r="AD101" s="15">
        <v>1.5567765567765512E-2</v>
      </c>
      <c r="AE101" s="11">
        <v>51</v>
      </c>
      <c r="AF101" s="14">
        <v>1.5567765567765568</v>
      </c>
    </row>
    <row r="102" spans="1:32" x14ac:dyDescent="0.25">
      <c r="A102" s="11" t="s">
        <v>408</v>
      </c>
      <c r="B102" s="12" t="s">
        <v>228</v>
      </c>
      <c r="C102" s="11" t="s">
        <v>34</v>
      </c>
      <c r="D102" s="12" t="s">
        <v>229</v>
      </c>
      <c r="E102" s="11" t="s">
        <v>33</v>
      </c>
      <c r="F102" s="13">
        <v>5.1825947281400007</v>
      </c>
      <c r="G102" s="13">
        <v>518.25947281399999</v>
      </c>
      <c r="H102" s="11">
        <v>5592</v>
      </c>
      <c r="I102" s="14">
        <v>1078.9961965648299</v>
      </c>
      <c r="J102" s="11">
        <v>2449</v>
      </c>
      <c r="K102" s="15">
        <v>0.43794706723891275</v>
      </c>
      <c r="L102" s="11">
        <v>285</v>
      </c>
      <c r="M102" s="15">
        <v>5.0965665236051505E-2</v>
      </c>
      <c r="N102" s="11">
        <v>4</v>
      </c>
      <c r="O102" s="15">
        <v>7.1530758226037196E-4</v>
      </c>
      <c r="P102" s="11">
        <v>5347</v>
      </c>
      <c r="Q102" s="15">
        <v>0.95618741058655221</v>
      </c>
      <c r="R102" s="11">
        <v>4.29</v>
      </c>
      <c r="S102" s="11">
        <v>1815</v>
      </c>
      <c r="T102" s="11">
        <v>1102</v>
      </c>
      <c r="U102" s="16">
        <v>5.0744101633393832</v>
      </c>
      <c r="V102" s="14">
        <v>4.6279491833000002</v>
      </c>
      <c r="W102" s="14">
        <v>2.092811647</v>
      </c>
      <c r="X102" s="14">
        <v>1.1861313869000001</v>
      </c>
      <c r="Y102" s="11">
        <v>1.71</v>
      </c>
      <c r="Z102" s="11">
        <v>1739</v>
      </c>
      <c r="AA102" s="15">
        <v>0.31097997138769673</v>
      </c>
      <c r="AB102" s="11">
        <v>1713</v>
      </c>
      <c r="AC102" s="15">
        <v>0.98504887866589996</v>
      </c>
      <c r="AD102" s="15">
        <v>1.4951121334100037E-2</v>
      </c>
      <c r="AE102" s="11">
        <v>26</v>
      </c>
      <c r="AF102" s="14">
        <v>1.4951121334100057</v>
      </c>
    </row>
    <row r="103" spans="1:32" x14ac:dyDescent="0.25">
      <c r="A103" s="11" t="s">
        <v>408</v>
      </c>
      <c r="B103" s="12" t="s">
        <v>304</v>
      </c>
      <c r="C103" s="11" t="s">
        <v>113</v>
      </c>
      <c r="D103" s="12" t="s">
        <v>198</v>
      </c>
      <c r="E103" s="11" t="s">
        <v>113</v>
      </c>
      <c r="F103" s="13">
        <v>1.62694087976</v>
      </c>
      <c r="G103" s="13">
        <v>162.69408797599999</v>
      </c>
      <c r="H103" s="11">
        <v>5895</v>
      </c>
      <c r="I103" s="14">
        <v>3623.3646061371373</v>
      </c>
      <c r="J103" s="11">
        <v>2146</v>
      </c>
      <c r="K103" s="15">
        <v>0.36403731976251058</v>
      </c>
      <c r="L103" s="11">
        <v>443</v>
      </c>
      <c r="M103" s="15">
        <v>7.5148430873621719E-2</v>
      </c>
      <c r="N103" s="11">
        <v>103</v>
      </c>
      <c r="O103" s="15">
        <v>1.7472434266327396E-2</v>
      </c>
      <c r="P103" s="11">
        <v>3848</v>
      </c>
      <c r="Q103" s="15">
        <v>0.65275657336726034</v>
      </c>
      <c r="R103" s="11">
        <v>6.65</v>
      </c>
      <c r="S103" s="11">
        <v>1721</v>
      </c>
      <c r="T103" s="11">
        <v>1278</v>
      </c>
      <c r="U103" s="16">
        <v>4.612676056338028</v>
      </c>
      <c r="V103" s="14">
        <v>4.9295774648000004</v>
      </c>
      <c r="W103" s="14">
        <v>2.5902668759999998</v>
      </c>
      <c r="X103" s="14">
        <v>3.0564263323</v>
      </c>
      <c r="Y103" s="11">
        <v>1.51</v>
      </c>
      <c r="Z103" s="11">
        <v>1908</v>
      </c>
      <c r="AA103" s="15">
        <v>0.32366412213740459</v>
      </c>
      <c r="AB103" s="11">
        <v>1769</v>
      </c>
      <c r="AC103" s="15">
        <v>0.92714884696016775</v>
      </c>
      <c r="AD103" s="15">
        <v>7.285115303983225E-2</v>
      </c>
      <c r="AE103" s="11">
        <v>139</v>
      </c>
      <c r="AF103" s="14">
        <v>7.2851153039832282</v>
      </c>
    </row>
    <row r="104" spans="1:32" x14ac:dyDescent="0.25">
      <c r="A104" s="11" t="s">
        <v>402</v>
      </c>
      <c r="B104" s="12" t="s">
        <v>209</v>
      </c>
      <c r="C104" s="11" t="s">
        <v>14</v>
      </c>
      <c r="D104" s="12" t="s">
        <v>198</v>
      </c>
      <c r="E104" s="11" t="s">
        <v>14</v>
      </c>
      <c r="F104" s="13">
        <v>10.584497776699999</v>
      </c>
      <c r="G104" s="13">
        <v>1058.44977767</v>
      </c>
      <c r="H104" s="11">
        <v>26257</v>
      </c>
      <c r="I104" s="14">
        <v>2480.7034357171287</v>
      </c>
      <c r="J104" s="11">
        <v>8114</v>
      </c>
      <c r="K104" s="15">
        <v>0.30902235594317706</v>
      </c>
      <c r="L104" s="11">
        <v>1558</v>
      </c>
      <c r="M104" s="15">
        <v>5.9336557870282212E-2</v>
      </c>
      <c r="N104" s="11">
        <v>10410</v>
      </c>
      <c r="O104" s="15">
        <v>0.39646570438359297</v>
      </c>
      <c r="P104" s="11">
        <v>408</v>
      </c>
      <c r="Q104" s="15">
        <v>1.5538713485927563E-2</v>
      </c>
      <c r="R104" s="11">
        <v>8.59</v>
      </c>
      <c r="S104" s="11">
        <v>10145</v>
      </c>
      <c r="T104" s="11">
        <v>6737</v>
      </c>
      <c r="U104" s="16">
        <v>3.8974320914353568</v>
      </c>
      <c r="V104" s="14">
        <v>1.3507495918000001</v>
      </c>
      <c r="W104" s="14">
        <v>1.1167361524999999</v>
      </c>
      <c r="X104" s="14">
        <v>8.1419624217000006</v>
      </c>
      <c r="Y104" s="11">
        <v>1.35</v>
      </c>
      <c r="Z104" s="11">
        <v>9609</v>
      </c>
      <c r="AA104" s="15">
        <v>0.36595955364283811</v>
      </c>
      <c r="AB104" s="11">
        <v>8838</v>
      </c>
      <c r="AC104" s="15">
        <v>0.91976272244770529</v>
      </c>
      <c r="AD104" s="15">
        <v>8.0237277552294706E-2</v>
      </c>
      <c r="AE104" s="11">
        <v>771</v>
      </c>
      <c r="AF104" s="14">
        <v>8.0237277552294728</v>
      </c>
    </row>
    <row r="105" spans="1:32" x14ac:dyDescent="0.25">
      <c r="A105" s="11" t="s">
        <v>412</v>
      </c>
      <c r="B105" s="12" t="s">
        <v>226</v>
      </c>
      <c r="C105" s="11" t="s">
        <v>31</v>
      </c>
      <c r="D105" s="12" t="s">
        <v>198</v>
      </c>
      <c r="E105" s="11" t="s">
        <v>31</v>
      </c>
      <c r="F105" s="13">
        <v>5.6822719694800004</v>
      </c>
      <c r="G105" s="13">
        <v>568.22719694800003</v>
      </c>
      <c r="H105" s="11">
        <v>18817</v>
      </c>
      <c r="I105" s="14">
        <v>3311.5275194619016</v>
      </c>
      <c r="J105" s="11">
        <v>6288</v>
      </c>
      <c r="K105" s="15">
        <v>0.33416591380134986</v>
      </c>
      <c r="L105" s="11">
        <v>1568</v>
      </c>
      <c r="M105" s="15">
        <v>8.3328904713822607E-2</v>
      </c>
      <c r="N105" s="11">
        <v>106</v>
      </c>
      <c r="O105" s="15">
        <v>5.6332040176436202E-3</v>
      </c>
      <c r="P105" s="11">
        <v>2591</v>
      </c>
      <c r="Q105" s="15">
        <v>0.13769463782749641</v>
      </c>
      <c r="R105" s="11">
        <v>4.92</v>
      </c>
      <c r="S105" s="11">
        <v>3843</v>
      </c>
      <c r="T105" s="11">
        <v>4425</v>
      </c>
      <c r="U105" s="16">
        <v>4.2524293785310734</v>
      </c>
      <c r="V105" s="14">
        <v>5.2203389831000004</v>
      </c>
      <c r="W105" s="14">
        <v>2.7796764639</v>
      </c>
      <c r="X105" s="14">
        <v>34.988610478399998</v>
      </c>
      <c r="Y105" s="11">
        <v>1.34</v>
      </c>
      <c r="Z105" s="11">
        <v>7277</v>
      </c>
      <c r="AA105" s="15">
        <v>0.3867247701546474</v>
      </c>
      <c r="AB105" s="11">
        <v>7060</v>
      </c>
      <c r="AC105" s="15">
        <v>0.97018001923869723</v>
      </c>
      <c r="AD105" s="15">
        <v>2.9819980761302767E-2</v>
      </c>
      <c r="AE105" s="11">
        <v>217</v>
      </c>
      <c r="AF105" s="14">
        <v>2.9819980761302736</v>
      </c>
    </row>
    <row r="106" spans="1:32" x14ac:dyDescent="0.25">
      <c r="A106" s="11" t="s">
        <v>413</v>
      </c>
      <c r="B106" s="12" t="s">
        <v>359</v>
      </c>
      <c r="C106" s="11" t="s">
        <v>175</v>
      </c>
      <c r="D106" s="12" t="s">
        <v>198</v>
      </c>
      <c r="E106" s="11" t="s">
        <v>175</v>
      </c>
      <c r="F106" s="13">
        <v>0.66309622268500001</v>
      </c>
      <c r="G106" s="13">
        <v>66.309622268500007</v>
      </c>
      <c r="H106" s="11">
        <v>3052</v>
      </c>
      <c r="I106" s="14">
        <v>4602.6502573666967</v>
      </c>
      <c r="J106" s="11">
        <v>1115</v>
      </c>
      <c r="K106" s="15">
        <v>0.36533420707732633</v>
      </c>
      <c r="L106" s="11">
        <v>187</v>
      </c>
      <c r="M106" s="15">
        <v>6.1271297509829618E-2</v>
      </c>
      <c r="N106" s="11">
        <v>6</v>
      </c>
      <c r="O106" s="15">
        <v>1.9659239842726079E-3</v>
      </c>
      <c r="P106" s="11">
        <v>2092</v>
      </c>
      <c r="Q106" s="15">
        <v>0.68545216251638275</v>
      </c>
      <c r="R106" s="11">
        <v>6.77</v>
      </c>
      <c r="S106" s="11">
        <v>993</v>
      </c>
      <c r="T106" s="11">
        <v>660</v>
      </c>
      <c r="U106" s="16">
        <v>4.624242424242424</v>
      </c>
      <c r="V106" s="14">
        <v>6.2121212120999996</v>
      </c>
      <c r="W106" s="14">
        <v>0.9202453988</v>
      </c>
      <c r="X106" s="14">
        <v>8.6419753085999993</v>
      </c>
      <c r="Y106" s="11">
        <v>1.6</v>
      </c>
      <c r="Z106" s="11">
        <v>843</v>
      </c>
      <c r="AA106" s="15">
        <v>0.27621231979030142</v>
      </c>
      <c r="AB106" s="11">
        <v>818</v>
      </c>
      <c r="AC106" s="15">
        <v>0.97034400948991695</v>
      </c>
      <c r="AD106" s="15">
        <v>2.9655990510083052E-2</v>
      </c>
      <c r="AE106" s="11">
        <v>25</v>
      </c>
      <c r="AF106" s="14">
        <v>2.9655990510083039</v>
      </c>
    </row>
    <row r="107" spans="1:32" x14ac:dyDescent="0.25">
      <c r="A107" s="11" t="s">
        <v>413</v>
      </c>
      <c r="B107" s="12" t="s">
        <v>253</v>
      </c>
      <c r="C107" s="11" t="s">
        <v>61</v>
      </c>
      <c r="D107" s="12" t="s">
        <v>198</v>
      </c>
      <c r="E107" s="11" t="s">
        <v>61</v>
      </c>
      <c r="F107" s="13">
        <v>3.4563968859299998</v>
      </c>
      <c r="G107" s="13">
        <v>345.63968859299996</v>
      </c>
      <c r="H107" s="11">
        <v>5199</v>
      </c>
      <c r="I107" s="14">
        <v>1504.1675396606327</v>
      </c>
      <c r="J107" s="11">
        <v>1651</v>
      </c>
      <c r="K107" s="15">
        <v>0.31756106943643009</v>
      </c>
      <c r="L107" s="11">
        <v>430</v>
      </c>
      <c r="M107" s="15">
        <v>8.2708213117907284E-2</v>
      </c>
      <c r="N107" s="11">
        <v>568</v>
      </c>
      <c r="O107" s="15">
        <v>0.10925177918830545</v>
      </c>
      <c r="P107" s="11">
        <v>1841</v>
      </c>
      <c r="Q107" s="15">
        <v>0.35410655895364496</v>
      </c>
      <c r="R107" s="11">
        <v>7.96</v>
      </c>
      <c r="S107" s="11">
        <v>1962</v>
      </c>
      <c r="T107" s="11">
        <v>1269</v>
      </c>
      <c r="U107" s="16">
        <v>4.0969267139479904</v>
      </c>
      <c r="V107" s="14">
        <v>5.2797478329</v>
      </c>
      <c r="W107" s="14">
        <v>1.6574585635000001</v>
      </c>
      <c r="X107" s="14">
        <v>7.0411392404999997</v>
      </c>
      <c r="Y107" s="11">
        <v>1.39</v>
      </c>
      <c r="Z107" s="11">
        <v>1743</v>
      </c>
      <c r="AA107" s="15">
        <v>0.33525678015002885</v>
      </c>
      <c r="AB107" s="11">
        <v>1708</v>
      </c>
      <c r="AC107" s="15">
        <v>0.97991967871485941</v>
      </c>
      <c r="AD107" s="15">
        <v>2.008032128514059E-2</v>
      </c>
      <c r="AE107" s="11">
        <v>35</v>
      </c>
      <c r="AF107" s="14">
        <v>2.0080321285140563</v>
      </c>
    </row>
    <row r="108" spans="1:32" x14ac:dyDescent="0.25">
      <c r="A108" s="11" t="s">
        <v>404</v>
      </c>
      <c r="B108" s="12" t="s">
        <v>200</v>
      </c>
      <c r="C108" s="11" t="s">
        <v>4</v>
      </c>
      <c r="D108" s="12" t="s">
        <v>198</v>
      </c>
      <c r="E108" s="11" t="s">
        <v>3</v>
      </c>
      <c r="F108" s="13">
        <v>35.116552089199999</v>
      </c>
      <c r="G108" s="13">
        <v>3511.65520892</v>
      </c>
      <c r="H108" s="11">
        <v>158027</v>
      </c>
      <c r="I108" s="14">
        <v>4500.0716356945759</v>
      </c>
      <c r="J108" s="11">
        <v>52588</v>
      </c>
      <c r="K108" s="15">
        <v>0.33277857581299397</v>
      </c>
      <c r="L108" s="11">
        <v>8185</v>
      </c>
      <c r="M108" s="15">
        <v>5.1794946433204453E-2</v>
      </c>
      <c r="N108" s="11">
        <v>5464</v>
      </c>
      <c r="O108" s="15">
        <v>3.4576369860846563E-2</v>
      </c>
      <c r="P108" s="11">
        <v>69467</v>
      </c>
      <c r="Q108" s="15">
        <v>0.43958943724806521</v>
      </c>
      <c r="R108" s="11">
        <v>8.9</v>
      </c>
      <c r="S108" s="11">
        <v>68029</v>
      </c>
      <c r="T108" s="11">
        <v>35560</v>
      </c>
      <c r="U108" s="16">
        <v>4.4439538807649042</v>
      </c>
      <c r="V108" s="14">
        <v>1.5691788525999999</v>
      </c>
      <c r="W108" s="14">
        <v>0.64902082510000003</v>
      </c>
      <c r="X108" s="14">
        <v>5.0110163268000001</v>
      </c>
      <c r="Y108" s="11">
        <v>1.1299999999999999</v>
      </c>
      <c r="Z108" s="11">
        <v>65024</v>
      </c>
      <c r="AA108" s="15">
        <v>0.41147398862219747</v>
      </c>
      <c r="AB108" s="11">
        <v>63356</v>
      </c>
      <c r="AC108" s="15">
        <v>0.97434793307086609</v>
      </c>
      <c r="AD108" s="15">
        <v>2.565206692913391E-2</v>
      </c>
      <c r="AE108" s="11">
        <v>1668</v>
      </c>
      <c r="AF108" s="14">
        <v>2.5652066929133857</v>
      </c>
    </row>
    <row r="109" spans="1:32" x14ac:dyDescent="0.25">
      <c r="A109" s="11" t="s">
        <v>411</v>
      </c>
      <c r="B109" s="12" t="s">
        <v>289</v>
      </c>
      <c r="C109" s="11" t="s">
        <v>98</v>
      </c>
      <c r="D109" s="12" t="s">
        <v>198</v>
      </c>
      <c r="E109" s="11" t="s">
        <v>98</v>
      </c>
      <c r="F109" s="13">
        <v>1.9093866986600001</v>
      </c>
      <c r="G109" s="13">
        <v>190.938669866</v>
      </c>
      <c r="H109" s="11">
        <v>9651</v>
      </c>
      <c r="I109" s="14">
        <v>5054.5025828309335</v>
      </c>
      <c r="J109" s="11">
        <v>2978</v>
      </c>
      <c r="K109" s="15">
        <v>0.30856906020101543</v>
      </c>
      <c r="L109" s="11">
        <v>814</v>
      </c>
      <c r="M109" s="15">
        <v>8.4343591337685209E-2</v>
      </c>
      <c r="N109" s="11">
        <v>339</v>
      </c>
      <c r="O109" s="15">
        <v>3.5125893689773077E-2</v>
      </c>
      <c r="P109" s="11">
        <v>109</v>
      </c>
      <c r="Q109" s="15">
        <v>1.1294166407626153E-2</v>
      </c>
      <c r="R109" s="11">
        <v>6.67</v>
      </c>
      <c r="S109" s="11">
        <v>3379</v>
      </c>
      <c r="T109" s="11">
        <v>2223</v>
      </c>
      <c r="U109" s="16">
        <v>4.3414304993252362</v>
      </c>
      <c r="V109" s="14">
        <v>2.5641025641000001</v>
      </c>
      <c r="W109" s="14">
        <v>0.27051397659999998</v>
      </c>
      <c r="X109" s="14">
        <v>9.2918358142000006</v>
      </c>
      <c r="Y109" s="11">
        <v>1.45</v>
      </c>
      <c r="Z109" s="11">
        <v>3557</v>
      </c>
      <c r="AA109" s="15">
        <v>0.36856284322868099</v>
      </c>
      <c r="AB109" s="11">
        <v>3434</v>
      </c>
      <c r="AC109" s="15">
        <v>0.96542029800393592</v>
      </c>
      <c r="AD109" s="15">
        <v>3.4579701996064083E-2</v>
      </c>
      <c r="AE109" s="11">
        <v>123</v>
      </c>
      <c r="AF109" s="14">
        <v>3.4579701996064096</v>
      </c>
    </row>
    <row r="110" spans="1:32" x14ac:dyDescent="0.25">
      <c r="A110" s="11" t="s">
        <v>403</v>
      </c>
      <c r="B110" s="12" t="s">
        <v>336</v>
      </c>
      <c r="C110" s="11" t="s">
        <v>147</v>
      </c>
      <c r="D110" s="12" t="s">
        <v>198</v>
      </c>
      <c r="E110" s="11" t="s">
        <v>147</v>
      </c>
      <c r="F110" s="13">
        <v>1.08132216501</v>
      </c>
      <c r="G110" s="13">
        <v>108.13221650100002</v>
      </c>
      <c r="H110" s="11">
        <v>3400</v>
      </c>
      <c r="I110" s="14">
        <v>3144.2988130818135</v>
      </c>
      <c r="J110" s="11">
        <v>1125</v>
      </c>
      <c r="K110" s="15">
        <v>0.33088235294117646</v>
      </c>
      <c r="L110" s="11">
        <v>248</v>
      </c>
      <c r="M110" s="15">
        <v>7.2941176470588232E-2</v>
      </c>
      <c r="N110" s="11">
        <v>8</v>
      </c>
      <c r="O110" s="15">
        <v>2.352941176470588E-3</v>
      </c>
      <c r="P110" s="11">
        <v>7</v>
      </c>
      <c r="Q110" s="15">
        <v>2.0588235294117649E-3</v>
      </c>
      <c r="R110" s="11">
        <v>7.5</v>
      </c>
      <c r="S110" s="11">
        <v>607</v>
      </c>
      <c r="T110" s="11">
        <v>752</v>
      </c>
      <c r="U110" s="16">
        <v>4.5212765957446805</v>
      </c>
      <c r="V110" s="14">
        <v>1.0638297872</v>
      </c>
      <c r="W110" s="14">
        <v>1.0695187166</v>
      </c>
      <c r="X110" s="14">
        <v>0.53475935829999999</v>
      </c>
      <c r="Y110" s="11">
        <v>1.38</v>
      </c>
      <c r="Z110" s="11">
        <v>1098</v>
      </c>
      <c r="AA110" s="15">
        <v>0.32294117647058823</v>
      </c>
      <c r="AB110" s="11">
        <v>1097</v>
      </c>
      <c r="AC110" s="15">
        <v>0.99908925318761388</v>
      </c>
      <c r="AD110" s="15">
        <v>9.1074681238612065E-4</v>
      </c>
      <c r="AE110" s="11">
        <v>1</v>
      </c>
      <c r="AF110" s="14">
        <v>9.107468123861566E-2</v>
      </c>
    </row>
    <row r="111" spans="1:32" x14ac:dyDescent="0.25">
      <c r="A111" s="11" t="s">
        <v>408</v>
      </c>
      <c r="B111" s="12" t="s">
        <v>267</v>
      </c>
      <c r="C111" s="11" t="s">
        <v>77</v>
      </c>
      <c r="D111" s="12" t="s">
        <v>198</v>
      </c>
      <c r="E111" s="11" t="s">
        <v>76</v>
      </c>
      <c r="F111" s="13">
        <v>2.4846513272600004</v>
      </c>
      <c r="G111" s="13">
        <v>248.46513272600001</v>
      </c>
      <c r="H111" s="11">
        <v>10762</v>
      </c>
      <c r="I111" s="14">
        <v>4331.3924500899748</v>
      </c>
      <c r="J111" s="11">
        <v>3873</v>
      </c>
      <c r="K111" s="15">
        <v>0.35987734621817508</v>
      </c>
      <c r="L111" s="11">
        <v>700</v>
      </c>
      <c r="M111" s="15">
        <v>6.5043672179892209E-2</v>
      </c>
      <c r="N111" s="11">
        <v>47</v>
      </c>
      <c r="O111" s="15">
        <v>4.3672179892213347E-3</v>
      </c>
      <c r="P111" s="11">
        <v>6668</v>
      </c>
      <c r="Q111" s="15">
        <v>0.61958743727931609</v>
      </c>
      <c r="R111" s="11">
        <v>6.78</v>
      </c>
      <c r="S111" s="11">
        <v>3270</v>
      </c>
      <c r="T111" s="11">
        <v>2478</v>
      </c>
      <c r="U111" s="16">
        <v>4.3430185633575462</v>
      </c>
      <c r="V111" s="14">
        <v>1.5738498788999999</v>
      </c>
      <c r="W111" s="14">
        <v>0.9380097879</v>
      </c>
      <c r="X111" s="14">
        <v>10.5843890478</v>
      </c>
      <c r="Y111" s="11">
        <v>1.59</v>
      </c>
      <c r="Z111" s="11">
        <v>3876</v>
      </c>
      <c r="AA111" s="15">
        <v>0.36015610481323174</v>
      </c>
      <c r="AB111" s="11">
        <v>3836</v>
      </c>
      <c r="AC111" s="15">
        <v>0.98968008255933948</v>
      </c>
      <c r="AD111" s="15">
        <v>1.031991744066052E-2</v>
      </c>
      <c r="AE111" s="11">
        <v>40</v>
      </c>
      <c r="AF111" s="14">
        <v>1.0319917440660475</v>
      </c>
    </row>
    <row r="112" spans="1:32" x14ac:dyDescent="0.25">
      <c r="A112" s="11" t="s">
        <v>413</v>
      </c>
      <c r="B112" s="12" t="s">
        <v>337</v>
      </c>
      <c r="C112" s="11" t="s">
        <v>148</v>
      </c>
      <c r="D112" s="12" t="s">
        <v>198</v>
      </c>
      <c r="E112" s="11" t="s">
        <v>148</v>
      </c>
      <c r="F112" s="13">
        <v>1.06882615292</v>
      </c>
      <c r="G112" s="13">
        <v>106.882615292</v>
      </c>
      <c r="H112" s="11">
        <v>1738</v>
      </c>
      <c r="I112" s="14">
        <v>1626.0829651780484</v>
      </c>
      <c r="J112" s="11">
        <v>601</v>
      </c>
      <c r="K112" s="15">
        <v>0.34579976985040278</v>
      </c>
      <c r="L112" s="11">
        <v>142</v>
      </c>
      <c r="M112" s="15">
        <v>8.170310701956271E-2</v>
      </c>
      <c r="N112" s="11">
        <v>5</v>
      </c>
      <c r="O112" s="15">
        <v>2.8768699654775605E-3</v>
      </c>
      <c r="P112" s="11">
        <v>1610</v>
      </c>
      <c r="Q112" s="15">
        <v>0.92635212888377449</v>
      </c>
      <c r="R112" s="11">
        <v>5.24</v>
      </c>
      <c r="S112" s="11">
        <v>314</v>
      </c>
      <c r="T112" s="11">
        <v>395</v>
      </c>
      <c r="U112" s="16">
        <v>4.4000000000000004</v>
      </c>
      <c r="V112" s="14">
        <v>5.0632911392000004</v>
      </c>
      <c r="W112" s="14">
        <v>3.5623409668999999</v>
      </c>
      <c r="X112" s="14">
        <v>19.493670886099999</v>
      </c>
      <c r="Y112" s="11">
        <v>1.34</v>
      </c>
      <c r="Z112" s="11">
        <v>519</v>
      </c>
      <c r="AA112" s="15">
        <v>0.29861910241657075</v>
      </c>
      <c r="AB112" s="11">
        <v>495</v>
      </c>
      <c r="AC112" s="15">
        <v>0.95375722543352603</v>
      </c>
      <c r="AD112" s="15">
        <v>4.6242774566473965E-2</v>
      </c>
      <c r="AE112" s="11">
        <v>24</v>
      </c>
      <c r="AF112" s="14">
        <v>4.6242774566473983</v>
      </c>
    </row>
    <row r="113" spans="1:32" x14ac:dyDescent="0.25">
      <c r="A113" s="11" t="s">
        <v>400</v>
      </c>
      <c r="B113" s="12" t="s">
        <v>299</v>
      </c>
      <c r="C113" s="11" t="s">
        <v>109</v>
      </c>
      <c r="D113" s="12" t="s">
        <v>198</v>
      </c>
      <c r="E113" s="11" t="s">
        <v>109</v>
      </c>
      <c r="F113" s="13">
        <v>1.72198660083</v>
      </c>
      <c r="G113" s="13">
        <v>172.19866008299999</v>
      </c>
      <c r="H113" s="11">
        <v>4863</v>
      </c>
      <c r="I113" s="14">
        <v>2824.0637863593288</v>
      </c>
      <c r="J113" s="11">
        <v>1257</v>
      </c>
      <c r="K113" s="15">
        <v>0.25848241826033314</v>
      </c>
      <c r="L113" s="11">
        <v>542</v>
      </c>
      <c r="M113" s="15">
        <v>0.11145383508122558</v>
      </c>
      <c r="N113" s="11">
        <v>31</v>
      </c>
      <c r="O113" s="15">
        <v>6.374665844129138E-3</v>
      </c>
      <c r="P113" s="11">
        <v>24</v>
      </c>
      <c r="Q113" s="15">
        <v>4.9352251696483653E-3</v>
      </c>
      <c r="R113" s="11">
        <v>6.15</v>
      </c>
      <c r="S113" s="11">
        <v>963</v>
      </c>
      <c r="T113" s="11">
        <v>1315</v>
      </c>
      <c r="U113" s="16">
        <v>3.6980988593155892</v>
      </c>
      <c r="V113" s="14">
        <v>1.3688212928000001</v>
      </c>
      <c r="W113" s="14">
        <v>0.91254752849999998</v>
      </c>
      <c r="X113" s="14">
        <v>1.2947448590999999</v>
      </c>
      <c r="Y113" s="11">
        <v>1.0900000000000001</v>
      </c>
      <c r="Z113" s="11">
        <v>1853</v>
      </c>
      <c r="AA113" s="15">
        <v>0.38104050997326755</v>
      </c>
      <c r="AB113" s="11">
        <v>1832</v>
      </c>
      <c r="AC113" s="15">
        <v>0.98866702644360493</v>
      </c>
      <c r="AD113" s="15">
        <v>1.1332973556395065E-2</v>
      </c>
      <c r="AE113" s="11">
        <v>21</v>
      </c>
      <c r="AF113" s="14">
        <v>1.1332973556395036</v>
      </c>
    </row>
    <row r="114" spans="1:32" x14ac:dyDescent="0.25">
      <c r="A114" s="11" t="s">
        <v>402</v>
      </c>
      <c r="B114" s="12" t="s">
        <v>344</v>
      </c>
      <c r="C114" s="11" t="s">
        <v>157</v>
      </c>
      <c r="D114" s="12" t="s">
        <v>198</v>
      </c>
      <c r="E114" s="11" t="s">
        <v>157</v>
      </c>
      <c r="F114" s="13">
        <v>0.93629912480200006</v>
      </c>
      <c r="G114" s="13">
        <v>93.629912480200005</v>
      </c>
      <c r="H114" s="11">
        <v>2035</v>
      </c>
      <c r="I114" s="14">
        <v>2173.4507125918153</v>
      </c>
      <c r="J114" s="11">
        <v>637</v>
      </c>
      <c r="K114" s="15">
        <v>0.31302211302211302</v>
      </c>
      <c r="L114" s="11">
        <v>179</v>
      </c>
      <c r="M114" s="15">
        <v>8.7960687960687955E-2</v>
      </c>
      <c r="N114" s="11">
        <v>46</v>
      </c>
      <c r="O114" s="15">
        <v>2.2604422604422605E-2</v>
      </c>
      <c r="P114" s="11">
        <v>81</v>
      </c>
      <c r="Q114" s="15">
        <v>3.9803439803439804E-2</v>
      </c>
      <c r="R114" s="11">
        <v>7.24</v>
      </c>
      <c r="S114" s="11">
        <v>261</v>
      </c>
      <c r="T114" s="11">
        <v>512</v>
      </c>
      <c r="U114" s="16">
        <v>3.974609375</v>
      </c>
      <c r="V114" s="14">
        <v>2.1484375</v>
      </c>
      <c r="W114" s="14">
        <v>0.79522862819999995</v>
      </c>
      <c r="X114" s="14">
        <v>0.5988023952</v>
      </c>
      <c r="Y114" s="11">
        <v>1.35</v>
      </c>
      <c r="Z114" s="11">
        <v>674</v>
      </c>
      <c r="AA114" s="15">
        <v>0.33120393120393121</v>
      </c>
      <c r="AB114" s="11">
        <v>660</v>
      </c>
      <c r="AC114" s="15">
        <v>0.97922848664688422</v>
      </c>
      <c r="AD114" s="15">
        <v>2.0771513353115778E-2</v>
      </c>
      <c r="AE114" s="11">
        <v>14</v>
      </c>
      <c r="AF114" s="14">
        <v>2.0771513353115725</v>
      </c>
    </row>
    <row r="115" spans="1:32" x14ac:dyDescent="0.25">
      <c r="A115" s="11" t="s">
        <v>408</v>
      </c>
      <c r="B115" s="12" t="s">
        <v>318</v>
      </c>
      <c r="C115" s="11" t="s">
        <v>127</v>
      </c>
      <c r="D115" s="12" t="s">
        <v>198</v>
      </c>
      <c r="E115" s="11" t="s">
        <v>127</v>
      </c>
      <c r="F115" s="13">
        <v>1.40000052919</v>
      </c>
      <c r="G115" s="13">
        <v>140.00005291899998</v>
      </c>
      <c r="H115" s="11">
        <v>4014</v>
      </c>
      <c r="I115" s="14">
        <v>2867.1417733837466</v>
      </c>
      <c r="J115" s="11">
        <v>1240</v>
      </c>
      <c r="K115" s="15">
        <v>0.3089187842551071</v>
      </c>
      <c r="L115" s="11">
        <v>353</v>
      </c>
      <c r="M115" s="15">
        <v>8.7942202291978078E-2</v>
      </c>
      <c r="N115" s="11">
        <v>14</v>
      </c>
      <c r="O115" s="15">
        <v>3.4877927254608871E-3</v>
      </c>
      <c r="P115" s="11">
        <v>376</v>
      </c>
      <c r="Q115" s="15">
        <v>9.3672147483806673E-2</v>
      </c>
      <c r="R115" s="11">
        <v>6.95</v>
      </c>
      <c r="S115" s="11">
        <v>492</v>
      </c>
      <c r="T115" s="11">
        <v>928</v>
      </c>
      <c r="U115" s="16">
        <v>4.3254310344827589</v>
      </c>
      <c r="V115" s="14">
        <v>3.3405172414000002</v>
      </c>
      <c r="W115" s="14">
        <v>0.86580086580000004</v>
      </c>
      <c r="X115" s="14">
        <v>5.9523809524000004</v>
      </c>
      <c r="Y115" s="11">
        <v>1.42</v>
      </c>
      <c r="Z115" s="11">
        <v>1324</v>
      </c>
      <c r="AA115" s="15">
        <v>0.32984554060787247</v>
      </c>
      <c r="AB115" s="11">
        <v>1276</v>
      </c>
      <c r="AC115" s="15">
        <v>0.96374622356495465</v>
      </c>
      <c r="AD115" s="15">
        <v>3.6253776435045348E-2</v>
      </c>
      <c r="AE115" s="11">
        <v>48</v>
      </c>
      <c r="AF115" s="14">
        <v>3.6253776435045322</v>
      </c>
    </row>
    <row r="116" spans="1:32" x14ac:dyDescent="0.25">
      <c r="A116" s="11" t="s">
        <v>408</v>
      </c>
      <c r="B116" s="12" t="s">
        <v>318</v>
      </c>
      <c r="C116" s="11" t="s">
        <v>127</v>
      </c>
      <c r="D116" s="12" t="s">
        <v>354</v>
      </c>
      <c r="E116" s="11" t="s">
        <v>169</v>
      </c>
      <c r="F116" s="13">
        <v>0.78985275399999999</v>
      </c>
      <c r="G116" s="13">
        <v>78.985275399999992</v>
      </c>
      <c r="H116" s="11">
        <v>3318</v>
      </c>
      <c r="I116" s="14">
        <v>4200.7829727716571</v>
      </c>
      <c r="J116" s="11">
        <v>1166</v>
      </c>
      <c r="K116" s="15">
        <v>0.35141651597347801</v>
      </c>
      <c r="L116" s="11">
        <v>207</v>
      </c>
      <c r="M116" s="15">
        <v>6.2386980108499093E-2</v>
      </c>
      <c r="N116" s="11">
        <v>11</v>
      </c>
      <c r="O116" s="15">
        <v>3.3152501506931889E-3</v>
      </c>
      <c r="P116" s="11">
        <v>1299</v>
      </c>
      <c r="Q116" s="15">
        <v>0.39150090415913202</v>
      </c>
      <c r="R116" s="11">
        <v>4.6100000000000003</v>
      </c>
      <c r="S116" s="11">
        <v>499</v>
      </c>
      <c r="T116" s="11">
        <v>801</v>
      </c>
      <c r="U116" s="16">
        <v>4.1423220973782771</v>
      </c>
      <c r="V116" s="14">
        <v>3.9950062422000001</v>
      </c>
      <c r="W116" s="14">
        <v>1.3784461153000001</v>
      </c>
      <c r="X116" s="14">
        <v>5.6179775281</v>
      </c>
      <c r="Y116" s="11">
        <v>1.58</v>
      </c>
      <c r="Z116" s="11">
        <v>1096</v>
      </c>
      <c r="AA116" s="15">
        <v>0.33031946955997588</v>
      </c>
      <c r="AB116" s="11">
        <v>1073</v>
      </c>
      <c r="AC116" s="15">
        <v>0.97901459854014594</v>
      </c>
      <c r="AD116" s="15">
        <v>2.0985401459854058E-2</v>
      </c>
      <c r="AE116" s="11">
        <v>23</v>
      </c>
      <c r="AF116" s="14">
        <v>2.0985401459854014</v>
      </c>
    </row>
    <row r="117" spans="1:32" x14ac:dyDescent="0.25">
      <c r="A117" s="11" t="s">
        <v>407</v>
      </c>
      <c r="B117" s="12" t="s">
        <v>223</v>
      </c>
      <c r="C117" s="11" t="s">
        <v>28</v>
      </c>
      <c r="D117" s="12" t="s">
        <v>198</v>
      </c>
      <c r="E117" s="11" t="s">
        <v>28</v>
      </c>
      <c r="F117" s="13">
        <v>6.17128181008</v>
      </c>
      <c r="G117" s="13">
        <v>617.12818100800007</v>
      </c>
      <c r="H117" s="11">
        <v>16637</v>
      </c>
      <c r="I117" s="14">
        <v>2695.8742951627305</v>
      </c>
      <c r="J117" s="11">
        <v>5252</v>
      </c>
      <c r="K117" s="15">
        <v>0.31568191380657573</v>
      </c>
      <c r="L117" s="11">
        <v>1306</v>
      </c>
      <c r="M117" s="15">
        <v>7.8499729518543004E-2</v>
      </c>
      <c r="N117" s="11">
        <v>63</v>
      </c>
      <c r="O117" s="15">
        <v>3.7867403979082769E-3</v>
      </c>
      <c r="P117" s="11">
        <v>70</v>
      </c>
      <c r="Q117" s="15">
        <v>4.2074893310091966E-3</v>
      </c>
      <c r="R117" s="11">
        <v>7.59</v>
      </c>
      <c r="S117" s="11">
        <v>6209</v>
      </c>
      <c r="T117" s="11">
        <v>3751</v>
      </c>
      <c r="U117" s="16">
        <v>4.435350573180485</v>
      </c>
      <c r="V117" s="14">
        <v>2.8259130898000002</v>
      </c>
      <c r="W117" s="14">
        <v>0.96437181890000001</v>
      </c>
      <c r="X117" s="14">
        <v>6.4861967300999996</v>
      </c>
      <c r="Y117" s="11">
        <v>1.69</v>
      </c>
      <c r="Z117" s="11">
        <v>6047</v>
      </c>
      <c r="AA117" s="15">
        <v>0.3634669712087516</v>
      </c>
      <c r="AB117" s="11">
        <v>5968</v>
      </c>
      <c r="AC117" s="15">
        <v>0.98693567058045317</v>
      </c>
      <c r="AD117" s="15">
        <v>1.3064329419546827E-2</v>
      </c>
      <c r="AE117" s="11">
        <v>79</v>
      </c>
      <c r="AF117" s="14">
        <v>1.3064329419546883</v>
      </c>
    </row>
    <row r="118" spans="1:32" x14ac:dyDescent="0.25">
      <c r="A118" s="11" t="s">
        <v>399</v>
      </c>
      <c r="B118" s="12" t="s">
        <v>252</v>
      </c>
      <c r="C118" s="11" t="s">
        <v>60</v>
      </c>
      <c r="D118" s="12" t="s">
        <v>198</v>
      </c>
      <c r="E118" s="11" t="s">
        <v>59</v>
      </c>
      <c r="F118" s="13">
        <v>3.4638648933999998</v>
      </c>
      <c r="G118" s="13">
        <v>346.38648933999997</v>
      </c>
      <c r="H118" s="11">
        <v>14606</v>
      </c>
      <c r="I118" s="14">
        <v>4216.6771653911992</v>
      </c>
      <c r="J118" s="11">
        <v>4863</v>
      </c>
      <c r="K118" s="15">
        <v>0.33294536491852661</v>
      </c>
      <c r="L118" s="11">
        <v>1040</v>
      </c>
      <c r="M118" s="15">
        <v>7.1203614952759134E-2</v>
      </c>
      <c r="N118" s="11">
        <v>608</v>
      </c>
      <c r="O118" s="15">
        <v>4.1626728741613037E-2</v>
      </c>
      <c r="P118" s="11">
        <v>90</v>
      </c>
      <c r="Q118" s="15">
        <v>6.161851293988772E-3</v>
      </c>
      <c r="R118" s="11">
        <v>7.23</v>
      </c>
      <c r="S118" s="11">
        <v>7467</v>
      </c>
      <c r="T118" s="11">
        <v>3672</v>
      </c>
      <c r="U118" s="16">
        <v>3.9776688453159039</v>
      </c>
      <c r="V118" s="14">
        <v>1.9335511983</v>
      </c>
      <c r="W118" s="14">
        <v>0.93074185600000003</v>
      </c>
      <c r="X118" s="14">
        <v>28.0043799617</v>
      </c>
      <c r="Y118" s="11">
        <v>1.38</v>
      </c>
      <c r="Z118" s="11">
        <v>5339</v>
      </c>
      <c r="AA118" s="15">
        <v>0.36553471176228947</v>
      </c>
      <c r="AB118" s="11">
        <v>5193</v>
      </c>
      <c r="AC118" s="15">
        <v>0.97265405506649183</v>
      </c>
      <c r="AD118" s="15">
        <v>2.7345944933508171E-2</v>
      </c>
      <c r="AE118" s="11">
        <v>146</v>
      </c>
      <c r="AF118" s="14">
        <v>2.7345944933508148</v>
      </c>
    </row>
    <row r="119" spans="1:32" x14ac:dyDescent="0.25">
      <c r="A119" s="11" t="s">
        <v>399</v>
      </c>
      <c r="B119" s="12" t="s">
        <v>252</v>
      </c>
      <c r="C119" s="11" t="s">
        <v>60</v>
      </c>
      <c r="D119" s="12" t="s">
        <v>332</v>
      </c>
      <c r="E119" s="11" t="s">
        <v>124</v>
      </c>
      <c r="F119" s="13">
        <v>1.1120359601600001</v>
      </c>
      <c r="G119" s="13">
        <v>111.20359601600001</v>
      </c>
      <c r="H119" s="11">
        <v>4500</v>
      </c>
      <c r="I119" s="14">
        <v>4046.6317288449363</v>
      </c>
      <c r="J119" s="11">
        <v>1511</v>
      </c>
      <c r="K119" s="15">
        <v>0.33577777777777779</v>
      </c>
      <c r="L119" s="11">
        <v>337</v>
      </c>
      <c r="M119" s="15">
        <v>7.4888888888888894E-2</v>
      </c>
      <c r="N119" s="11">
        <v>105</v>
      </c>
      <c r="O119" s="15">
        <v>2.3333333333333334E-2</v>
      </c>
      <c r="P119" s="11">
        <v>24</v>
      </c>
      <c r="Q119" s="15">
        <v>5.3333333333333332E-3</v>
      </c>
      <c r="R119" s="11">
        <v>5.29</v>
      </c>
      <c r="S119" s="11">
        <v>2908</v>
      </c>
      <c r="T119" s="11">
        <v>1160</v>
      </c>
      <c r="U119" s="16">
        <v>3.8793103448275863</v>
      </c>
      <c r="V119" s="14">
        <v>2.2413793103000001</v>
      </c>
      <c r="W119" s="14">
        <v>0.77854671279999998</v>
      </c>
      <c r="X119" s="14">
        <v>52.2039757995</v>
      </c>
      <c r="Y119" s="11">
        <v>1.6</v>
      </c>
      <c r="Z119" s="11">
        <v>1618</v>
      </c>
      <c r="AA119" s="15">
        <v>0.35955555555555557</v>
      </c>
      <c r="AB119" s="11">
        <v>1586</v>
      </c>
      <c r="AC119" s="15">
        <v>0.98022249690976515</v>
      </c>
      <c r="AD119" s="15">
        <v>1.9777503090234849E-2</v>
      </c>
      <c r="AE119" s="11">
        <v>32</v>
      </c>
      <c r="AF119" s="14">
        <v>1.9777503090234856</v>
      </c>
    </row>
    <row r="120" spans="1:32" x14ac:dyDescent="0.25">
      <c r="A120" s="11" t="s">
        <v>402</v>
      </c>
      <c r="B120" s="12" t="s">
        <v>367</v>
      </c>
      <c r="C120" s="11" t="s">
        <v>184</v>
      </c>
      <c r="D120" s="12" t="s">
        <v>198</v>
      </c>
      <c r="E120" s="11" t="s">
        <v>184</v>
      </c>
      <c r="F120" s="13">
        <v>0.49313205065999999</v>
      </c>
      <c r="G120" s="13">
        <v>49.313205066000002</v>
      </c>
      <c r="H120" s="11">
        <v>807</v>
      </c>
      <c r="I120" s="14">
        <v>1636.4785029079417</v>
      </c>
      <c r="J120" s="11">
        <v>273</v>
      </c>
      <c r="K120" s="15">
        <v>0.33828996282527879</v>
      </c>
      <c r="L120" s="11">
        <v>65</v>
      </c>
      <c r="M120" s="15">
        <v>8.0545229244114003E-2</v>
      </c>
      <c r="N120" s="11">
        <v>17</v>
      </c>
      <c r="O120" s="15">
        <v>2.1065675340768277E-2</v>
      </c>
      <c r="P120" s="11">
        <v>8</v>
      </c>
      <c r="Q120" s="15">
        <v>9.9132589838909543E-3</v>
      </c>
      <c r="R120" s="11">
        <v>7.76</v>
      </c>
      <c r="S120" s="11">
        <v>169</v>
      </c>
      <c r="T120" s="11">
        <v>173</v>
      </c>
      <c r="U120" s="16">
        <v>4.6647398843930636</v>
      </c>
      <c r="V120" s="14">
        <v>2.3121387282999999</v>
      </c>
      <c r="W120" s="14">
        <v>1.1627906977</v>
      </c>
      <c r="X120" s="14">
        <v>5.2325581395</v>
      </c>
      <c r="Y120" s="11">
        <v>1.24</v>
      </c>
      <c r="Z120" s="11">
        <v>266</v>
      </c>
      <c r="AA120" s="15">
        <v>0.32961586121437425</v>
      </c>
      <c r="AB120" s="11">
        <v>252</v>
      </c>
      <c r="AC120" s="15">
        <v>0.94736842105263153</v>
      </c>
      <c r="AD120" s="15">
        <v>5.2631578947368474E-2</v>
      </c>
      <c r="AE120" s="11">
        <v>14</v>
      </c>
      <c r="AF120" s="14">
        <v>5.2631578947368416</v>
      </c>
    </row>
    <row r="121" spans="1:32" x14ac:dyDescent="0.25">
      <c r="A121" s="11" t="s">
        <v>399</v>
      </c>
      <c r="B121" s="12" t="s">
        <v>199</v>
      </c>
      <c r="C121" s="11" t="s">
        <v>2</v>
      </c>
      <c r="D121" s="12" t="s">
        <v>198</v>
      </c>
      <c r="E121" s="11" t="s">
        <v>1</v>
      </c>
      <c r="F121" s="13">
        <v>44.130116684699999</v>
      </c>
      <c r="G121" s="13">
        <v>4413.0116684699997</v>
      </c>
      <c r="H121" s="11">
        <v>202672</v>
      </c>
      <c r="I121" s="14">
        <v>4592.6005917466064</v>
      </c>
      <c r="J121" s="11">
        <v>57111</v>
      </c>
      <c r="K121" s="15">
        <v>0.28179028183468857</v>
      </c>
      <c r="L121" s="11">
        <v>17069</v>
      </c>
      <c r="M121" s="15">
        <v>8.4219823162548349E-2</v>
      </c>
      <c r="N121" s="11">
        <v>13850</v>
      </c>
      <c r="O121" s="15">
        <v>6.8337017446909287E-2</v>
      </c>
      <c r="P121" s="11">
        <v>1861</v>
      </c>
      <c r="Q121" s="15">
        <v>9.1823241493644899E-3</v>
      </c>
      <c r="R121" s="11">
        <v>9.5</v>
      </c>
      <c r="S121" s="11">
        <v>72556</v>
      </c>
      <c r="T121" s="11">
        <v>54315</v>
      </c>
      <c r="U121" s="16">
        <v>3.7314185768203996</v>
      </c>
      <c r="V121" s="14">
        <v>1.0347049617999999</v>
      </c>
      <c r="W121" s="14">
        <v>0.63927278099999996</v>
      </c>
      <c r="X121" s="14">
        <v>19.733239603400001</v>
      </c>
      <c r="Y121" s="11">
        <v>1.1299999999999999</v>
      </c>
      <c r="Z121" s="11">
        <v>86588</v>
      </c>
      <c r="AA121" s="15">
        <v>0.42723217810057629</v>
      </c>
      <c r="AB121" s="11">
        <v>83990</v>
      </c>
      <c r="AC121" s="15">
        <v>0.96999584238000647</v>
      </c>
      <c r="AD121" s="15">
        <v>3.0004157619993532E-2</v>
      </c>
      <c r="AE121" s="11">
        <v>2598</v>
      </c>
      <c r="AF121" s="14">
        <v>3.0004157619993532</v>
      </c>
    </row>
    <row r="122" spans="1:32" x14ac:dyDescent="0.25">
      <c r="A122" s="11" t="s">
        <v>399</v>
      </c>
      <c r="B122" s="12" t="s">
        <v>199</v>
      </c>
      <c r="C122" s="11" t="s">
        <v>2</v>
      </c>
      <c r="D122" s="12" t="s">
        <v>255</v>
      </c>
      <c r="E122" s="11" t="s">
        <v>63</v>
      </c>
      <c r="F122" s="13">
        <v>3.4117026213399999</v>
      </c>
      <c r="G122" s="13">
        <v>341.17026213399998</v>
      </c>
      <c r="H122" s="11">
        <v>5717</v>
      </c>
      <c r="I122" s="14">
        <v>1675.7029068830618</v>
      </c>
      <c r="J122" s="11">
        <v>1757</v>
      </c>
      <c r="K122" s="15">
        <v>0.30732901871610985</v>
      </c>
      <c r="L122" s="11">
        <v>533</v>
      </c>
      <c r="M122" s="15">
        <v>9.3230715410180159E-2</v>
      </c>
      <c r="N122" s="11">
        <v>141</v>
      </c>
      <c r="O122" s="15">
        <v>2.4663284939653665E-2</v>
      </c>
      <c r="P122" s="11">
        <v>29</v>
      </c>
      <c r="Q122" s="15">
        <v>5.0725905195032357E-3</v>
      </c>
      <c r="R122" s="11">
        <v>6.81</v>
      </c>
      <c r="S122" s="11">
        <v>2548</v>
      </c>
      <c r="T122" s="11">
        <v>1433</v>
      </c>
      <c r="U122" s="16">
        <v>3.9895324494068389</v>
      </c>
      <c r="V122" s="14">
        <v>2.5122121424000001</v>
      </c>
      <c r="W122" s="14">
        <v>1.6072676450000001</v>
      </c>
      <c r="X122" s="14">
        <v>67.927170868299996</v>
      </c>
      <c r="Y122" s="11">
        <v>1.36</v>
      </c>
      <c r="Z122" s="11">
        <v>2024</v>
      </c>
      <c r="AA122" s="15">
        <v>0.35403183487843276</v>
      </c>
      <c r="AB122" s="11">
        <v>2015</v>
      </c>
      <c r="AC122" s="15">
        <v>0.99555335968379444</v>
      </c>
      <c r="AD122" s="15">
        <v>4.4466403162055634E-3</v>
      </c>
      <c r="AE122" s="11">
        <v>9</v>
      </c>
      <c r="AF122" s="14">
        <v>0.4446640316205534</v>
      </c>
    </row>
    <row r="123" spans="1:32" x14ac:dyDescent="0.25">
      <c r="A123" s="11" t="s">
        <v>399</v>
      </c>
      <c r="B123" s="12" t="s">
        <v>199</v>
      </c>
      <c r="C123" s="11" t="s">
        <v>2</v>
      </c>
      <c r="D123" s="12" t="s">
        <v>355</v>
      </c>
      <c r="E123" s="11" t="s">
        <v>170</v>
      </c>
      <c r="F123" s="13">
        <v>0.78679723680699998</v>
      </c>
      <c r="G123" s="13">
        <v>78.679723680700008</v>
      </c>
      <c r="H123" s="11">
        <v>2676</v>
      </c>
      <c r="I123" s="14">
        <v>3401.1303990591141</v>
      </c>
      <c r="J123" s="11">
        <v>719</v>
      </c>
      <c r="K123" s="15">
        <v>0.26868460388639759</v>
      </c>
      <c r="L123" s="11">
        <v>322</v>
      </c>
      <c r="M123" s="15">
        <v>0.1203288490284006</v>
      </c>
      <c r="N123" s="11">
        <v>12</v>
      </c>
      <c r="O123" s="15">
        <v>4.4843049327354259E-3</v>
      </c>
      <c r="P123" s="11">
        <v>0</v>
      </c>
      <c r="Q123" s="15">
        <v>0</v>
      </c>
      <c r="R123" s="11">
        <v>7.48</v>
      </c>
      <c r="S123" s="11">
        <v>1265</v>
      </c>
      <c r="T123" s="11">
        <v>732</v>
      </c>
      <c r="U123" s="16">
        <v>3.6557377049180326</v>
      </c>
      <c r="V123" s="14">
        <v>2.4590163933999998</v>
      </c>
      <c r="W123" s="14">
        <v>1.2362637363</v>
      </c>
      <c r="X123" s="14">
        <v>8.6657496560999991</v>
      </c>
      <c r="Y123" s="11">
        <v>1.1000000000000001</v>
      </c>
      <c r="Z123" s="11">
        <v>960</v>
      </c>
      <c r="AA123" s="15">
        <v>0.35874439461883406</v>
      </c>
      <c r="AB123" s="11">
        <v>949</v>
      </c>
      <c r="AC123" s="15">
        <v>0.98854166666666665</v>
      </c>
      <c r="AD123" s="15">
        <v>1.1458333333333348E-2</v>
      </c>
      <c r="AE123" s="11">
        <v>11</v>
      </c>
      <c r="AF123" s="14">
        <v>1.1458333333333333</v>
      </c>
    </row>
    <row r="124" spans="1:32" x14ac:dyDescent="0.25">
      <c r="A124" s="11" t="s">
        <v>399</v>
      </c>
      <c r="B124" s="12" t="s">
        <v>199</v>
      </c>
      <c r="C124" s="11" t="s">
        <v>2</v>
      </c>
      <c r="D124" s="12" t="s">
        <v>225</v>
      </c>
      <c r="E124" s="11" t="s">
        <v>30</v>
      </c>
      <c r="F124" s="13">
        <v>5.82657231523</v>
      </c>
      <c r="G124" s="13">
        <v>582.65723152299995</v>
      </c>
      <c r="H124" s="11">
        <v>9557</v>
      </c>
      <c r="I124" s="14">
        <v>1640.2439518375297</v>
      </c>
      <c r="J124" s="11">
        <v>3364</v>
      </c>
      <c r="K124" s="15">
        <v>0.35199330333786755</v>
      </c>
      <c r="L124" s="11">
        <v>581</v>
      </c>
      <c r="M124" s="15">
        <v>6.0793135921314218E-2</v>
      </c>
      <c r="N124" s="11">
        <v>830</v>
      </c>
      <c r="O124" s="15">
        <v>8.684733703044889E-2</v>
      </c>
      <c r="P124" s="11">
        <v>119</v>
      </c>
      <c r="Q124" s="15">
        <v>1.2451606152558335E-2</v>
      </c>
      <c r="R124" s="11">
        <v>6.58</v>
      </c>
      <c r="S124" s="11">
        <v>3726</v>
      </c>
      <c r="T124" s="11">
        <v>2479</v>
      </c>
      <c r="U124" s="16">
        <v>3.8551835417507059</v>
      </c>
      <c r="V124" s="14">
        <v>1.4925373134</v>
      </c>
      <c r="W124" s="14">
        <v>0.80840743729999998</v>
      </c>
      <c r="X124" s="14">
        <v>74.121921679500005</v>
      </c>
      <c r="Y124" s="11">
        <v>1.4</v>
      </c>
      <c r="Z124" s="11">
        <v>3285</v>
      </c>
      <c r="AA124" s="15">
        <v>0.34372711101810194</v>
      </c>
      <c r="AB124" s="11">
        <v>3244</v>
      </c>
      <c r="AC124" s="15">
        <v>0.98751902587519025</v>
      </c>
      <c r="AD124" s="15">
        <v>1.2480974124809752E-2</v>
      </c>
      <c r="AE124" s="11">
        <v>41</v>
      </c>
      <c r="AF124" s="14">
        <v>1.2480974124809741</v>
      </c>
    </row>
    <row r="125" spans="1:32" x14ac:dyDescent="0.25">
      <c r="A125" s="11" t="s">
        <v>399</v>
      </c>
      <c r="B125" s="12" t="s">
        <v>199</v>
      </c>
      <c r="C125" s="11" t="s">
        <v>2</v>
      </c>
      <c r="D125" s="12" t="s">
        <v>353</v>
      </c>
      <c r="E125" s="11" t="s">
        <v>168</v>
      </c>
      <c r="F125" s="13">
        <v>0.82480662111900005</v>
      </c>
      <c r="G125" s="13">
        <v>82.480662111900003</v>
      </c>
      <c r="H125" s="11">
        <v>3049</v>
      </c>
      <c r="I125" s="14">
        <v>3696.6240594231381</v>
      </c>
      <c r="J125" s="11">
        <v>993</v>
      </c>
      <c r="K125" s="15">
        <v>0.325680551000328</v>
      </c>
      <c r="L125" s="11">
        <v>229</v>
      </c>
      <c r="M125" s="15">
        <v>7.5106592325352578E-2</v>
      </c>
      <c r="N125" s="11">
        <v>84</v>
      </c>
      <c r="O125" s="15">
        <v>2.7550016398819287E-2</v>
      </c>
      <c r="P125" s="11">
        <v>8</v>
      </c>
      <c r="Q125" s="15">
        <v>2.6238110856018366E-3</v>
      </c>
      <c r="R125" s="11">
        <v>6.98</v>
      </c>
      <c r="S125" s="11">
        <v>1155</v>
      </c>
      <c r="T125" s="11">
        <v>756</v>
      </c>
      <c r="U125" s="16">
        <v>4.0330687830687832</v>
      </c>
      <c r="V125" s="14">
        <v>0.9259259259</v>
      </c>
      <c r="W125" s="14">
        <v>2.7777777777999999</v>
      </c>
      <c r="X125" s="14">
        <v>43.691899070399998</v>
      </c>
      <c r="Y125" s="11">
        <v>1.54</v>
      </c>
      <c r="Z125" s="11">
        <v>1178</v>
      </c>
      <c r="AA125" s="15">
        <v>0.38635618235487046</v>
      </c>
      <c r="AB125" s="11">
        <v>1147</v>
      </c>
      <c r="AC125" s="15">
        <v>0.97368421052631582</v>
      </c>
      <c r="AD125" s="15">
        <v>2.6315789473684181E-2</v>
      </c>
      <c r="AE125" s="11">
        <v>31</v>
      </c>
      <c r="AF125" s="14">
        <v>2.6315789473684208</v>
      </c>
    </row>
    <row r="126" spans="1:32" x14ac:dyDescent="0.25">
      <c r="A126" s="11" t="s">
        <v>399</v>
      </c>
      <c r="B126" s="12" t="s">
        <v>199</v>
      </c>
      <c r="C126" s="11" t="s">
        <v>2</v>
      </c>
      <c r="D126" s="12" t="s">
        <v>368</v>
      </c>
      <c r="E126" s="11" t="s">
        <v>185</v>
      </c>
      <c r="F126" s="13">
        <v>0.47024316230399998</v>
      </c>
      <c r="G126" s="13">
        <v>47.024316230399997</v>
      </c>
      <c r="H126" s="11">
        <v>6460</v>
      </c>
      <c r="I126" s="14">
        <v>13737.573489316954</v>
      </c>
      <c r="J126" s="11">
        <v>2030</v>
      </c>
      <c r="K126" s="15">
        <v>0.31424148606811148</v>
      </c>
      <c r="L126" s="11">
        <v>487</v>
      </c>
      <c r="M126" s="15">
        <v>7.5386996904024769E-2</v>
      </c>
      <c r="N126" s="11">
        <v>298</v>
      </c>
      <c r="O126" s="15">
        <v>4.6130030959752322E-2</v>
      </c>
      <c r="P126" s="11">
        <v>60</v>
      </c>
      <c r="Q126" s="15">
        <v>9.2879256965944269E-3</v>
      </c>
      <c r="R126" s="11">
        <v>7.54</v>
      </c>
      <c r="S126" s="11">
        <v>2725</v>
      </c>
      <c r="T126" s="11">
        <v>1725</v>
      </c>
      <c r="U126" s="16">
        <v>3.7449275362318839</v>
      </c>
      <c r="V126" s="14">
        <v>0.1739130435</v>
      </c>
      <c r="W126" s="14">
        <v>5.8004640400000002E-2</v>
      </c>
      <c r="X126" s="14">
        <v>0.46511627909999997</v>
      </c>
      <c r="Y126" s="11">
        <v>1.19</v>
      </c>
      <c r="Z126" s="11">
        <v>2643</v>
      </c>
      <c r="AA126" s="15">
        <v>0.40913312693498455</v>
      </c>
      <c r="AB126" s="11">
        <v>2513</v>
      </c>
      <c r="AC126" s="15">
        <v>0.95081346954218693</v>
      </c>
      <c r="AD126" s="15">
        <v>4.9186530457813071E-2</v>
      </c>
      <c r="AE126" s="11">
        <v>130</v>
      </c>
      <c r="AF126" s="14">
        <v>4.9186530457813094</v>
      </c>
    </row>
    <row r="127" spans="1:32" x14ac:dyDescent="0.25">
      <c r="A127" s="11" t="s">
        <v>399</v>
      </c>
      <c r="B127" s="12" t="s">
        <v>199</v>
      </c>
      <c r="C127" s="11" t="s">
        <v>2</v>
      </c>
      <c r="D127" s="12" t="s">
        <v>375</v>
      </c>
      <c r="E127" s="11" t="s">
        <v>192</v>
      </c>
      <c r="F127" s="13">
        <v>0.28391970948299999</v>
      </c>
      <c r="G127" s="13">
        <v>28.391970948299999</v>
      </c>
      <c r="H127" s="11">
        <v>3054</v>
      </c>
      <c r="I127" s="14">
        <v>10756.562147661896</v>
      </c>
      <c r="J127" s="11">
        <v>993</v>
      </c>
      <c r="K127" s="15">
        <v>0.325147347740668</v>
      </c>
      <c r="L127" s="11">
        <v>123</v>
      </c>
      <c r="M127" s="15">
        <v>4.0275049115913557E-2</v>
      </c>
      <c r="N127" s="11">
        <v>174</v>
      </c>
      <c r="O127" s="15">
        <v>5.6974459724950882E-2</v>
      </c>
      <c r="P127" s="11">
        <v>6</v>
      </c>
      <c r="Q127" s="15">
        <v>1.9646365422396855E-3</v>
      </c>
      <c r="R127" s="11">
        <v>9.34</v>
      </c>
      <c r="S127" s="11">
        <v>965</v>
      </c>
      <c r="T127" s="11">
        <v>885</v>
      </c>
      <c r="U127" s="16">
        <v>3.4508474576271189</v>
      </c>
      <c r="V127" s="14">
        <v>0.1129943503</v>
      </c>
      <c r="W127" s="14">
        <v>0</v>
      </c>
      <c r="X127" s="14">
        <v>65.454545454500007</v>
      </c>
      <c r="Y127" s="11">
        <v>1.45</v>
      </c>
      <c r="Z127" s="11">
        <v>1273</v>
      </c>
      <c r="AA127" s="15">
        <v>0.41683038637851999</v>
      </c>
      <c r="AB127" s="11">
        <v>1227</v>
      </c>
      <c r="AC127" s="15">
        <v>0.96386488609583665</v>
      </c>
      <c r="AD127" s="15">
        <v>3.6135113904163352E-2</v>
      </c>
      <c r="AE127" s="11">
        <v>46</v>
      </c>
      <c r="AF127" s="14">
        <v>3.6135113904163392</v>
      </c>
    </row>
    <row r="128" spans="1:32" x14ac:dyDescent="0.25">
      <c r="A128" s="11" t="s">
        <v>408</v>
      </c>
      <c r="B128" s="12" t="s">
        <v>370</v>
      </c>
      <c r="C128" s="11" t="s">
        <v>187</v>
      </c>
      <c r="D128" s="12" t="s">
        <v>198</v>
      </c>
      <c r="E128" s="11" t="s">
        <v>187</v>
      </c>
      <c r="F128" s="13">
        <v>0.42003769492500004</v>
      </c>
      <c r="G128" s="13">
        <v>42.003769492499998</v>
      </c>
      <c r="H128" s="11">
        <v>1940</v>
      </c>
      <c r="I128" s="14">
        <v>4618.6330975518695</v>
      </c>
      <c r="J128" s="11">
        <v>681</v>
      </c>
      <c r="K128" s="15">
        <v>0.35103092783505152</v>
      </c>
      <c r="L128" s="11">
        <v>181</v>
      </c>
      <c r="M128" s="15">
        <v>9.329896907216495E-2</v>
      </c>
      <c r="N128" s="11">
        <v>10</v>
      </c>
      <c r="O128" s="15">
        <v>5.1546391752577319E-3</v>
      </c>
      <c r="P128" s="11">
        <v>1915</v>
      </c>
      <c r="Q128" s="15">
        <v>0.98711340206185572</v>
      </c>
      <c r="R128" s="11">
        <v>6.45</v>
      </c>
      <c r="S128" s="11">
        <v>532</v>
      </c>
      <c r="T128" s="11">
        <v>466</v>
      </c>
      <c r="U128" s="16">
        <v>4.163090128755365</v>
      </c>
      <c r="V128" s="14">
        <v>3.0042918455000001</v>
      </c>
      <c r="W128" s="14">
        <v>0.64655172409999995</v>
      </c>
      <c r="X128" s="14">
        <v>3.6559139785000001</v>
      </c>
      <c r="Y128" s="11">
        <v>1.55</v>
      </c>
      <c r="Z128" s="11">
        <v>579</v>
      </c>
      <c r="AA128" s="15">
        <v>0.29845360824742267</v>
      </c>
      <c r="AB128" s="11">
        <v>522</v>
      </c>
      <c r="AC128" s="15">
        <v>0.9015544041450777</v>
      </c>
      <c r="AD128" s="15">
        <v>9.8445595854922296E-2</v>
      </c>
      <c r="AE128" s="11">
        <v>57</v>
      </c>
      <c r="AF128" s="14">
        <v>9.8445595854922274</v>
      </c>
    </row>
    <row r="129" spans="1:32" x14ac:dyDescent="0.25">
      <c r="A129" s="11" t="s">
        <v>408</v>
      </c>
      <c r="B129" s="12" t="s">
        <v>283</v>
      </c>
      <c r="C129" s="11" t="s">
        <v>92</v>
      </c>
      <c r="D129" s="12" t="s">
        <v>198</v>
      </c>
      <c r="E129" s="11" t="s">
        <v>92</v>
      </c>
      <c r="F129" s="13">
        <v>2.0317368044399999</v>
      </c>
      <c r="G129" s="13">
        <v>203.17368044400001</v>
      </c>
      <c r="H129" s="11">
        <v>7441</v>
      </c>
      <c r="I129" s="14">
        <v>3662.3838204530311</v>
      </c>
      <c r="J129" s="11">
        <v>2450</v>
      </c>
      <c r="K129" s="15">
        <v>0.32925682031984949</v>
      </c>
      <c r="L129" s="11">
        <v>552</v>
      </c>
      <c r="M129" s="15">
        <v>7.4183577476145679E-2</v>
      </c>
      <c r="N129" s="11">
        <v>109</v>
      </c>
      <c r="O129" s="15">
        <v>1.464856874076065E-2</v>
      </c>
      <c r="P129" s="11">
        <v>724</v>
      </c>
      <c r="Q129" s="15">
        <v>9.7298750167988168E-2</v>
      </c>
      <c r="R129" s="11">
        <v>7.58</v>
      </c>
      <c r="S129" s="11">
        <v>2297</v>
      </c>
      <c r="T129" s="11">
        <v>1771</v>
      </c>
      <c r="U129" s="16">
        <v>4.2015810276679844</v>
      </c>
      <c r="V129" s="14">
        <v>2.4280067758000001</v>
      </c>
      <c r="W129" s="14">
        <v>0.50933786079999999</v>
      </c>
      <c r="X129" s="14">
        <v>1.817149347</v>
      </c>
      <c r="Y129" s="11">
        <v>1.61</v>
      </c>
      <c r="Z129" s="11">
        <v>2672</v>
      </c>
      <c r="AA129" s="15">
        <v>0.35909151995699501</v>
      </c>
      <c r="AB129" s="11">
        <v>2594</v>
      </c>
      <c r="AC129" s="15">
        <v>0.97080838323353291</v>
      </c>
      <c r="AD129" s="15">
        <v>2.9191616766467088E-2</v>
      </c>
      <c r="AE129" s="11">
        <v>78</v>
      </c>
      <c r="AF129" s="14">
        <v>2.9191616766467066</v>
      </c>
    </row>
    <row r="130" spans="1:32" x14ac:dyDescent="0.25">
      <c r="A130" s="11" t="s">
        <v>411</v>
      </c>
      <c r="B130" s="12" t="s">
        <v>233</v>
      </c>
      <c r="C130" s="11" t="s">
        <v>131</v>
      </c>
      <c r="D130" s="12" t="s">
        <v>198</v>
      </c>
      <c r="E130" s="11" t="s">
        <v>131</v>
      </c>
      <c r="F130" s="13">
        <v>1.3742308806199999</v>
      </c>
      <c r="G130" s="13">
        <v>137.42308806200001</v>
      </c>
      <c r="H130" s="11">
        <v>4530</v>
      </c>
      <c r="I130" s="14">
        <v>3296.3893213898955</v>
      </c>
      <c r="J130" s="11">
        <v>1367</v>
      </c>
      <c r="K130" s="15">
        <v>0.30176600441501106</v>
      </c>
      <c r="L130" s="11">
        <v>477</v>
      </c>
      <c r="M130" s="15">
        <v>0.10529801324503311</v>
      </c>
      <c r="N130" s="11">
        <v>52</v>
      </c>
      <c r="O130" s="15">
        <v>1.1479028697571744E-2</v>
      </c>
      <c r="P130" s="11">
        <v>777</v>
      </c>
      <c r="Q130" s="15">
        <v>0.17152317880794701</v>
      </c>
      <c r="R130" s="11">
        <v>7.54</v>
      </c>
      <c r="S130" s="11">
        <v>1543</v>
      </c>
      <c r="T130" s="11">
        <v>1237</v>
      </c>
      <c r="U130" s="16">
        <v>3.6620856911883588</v>
      </c>
      <c r="V130" s="14">
        <v>2.2635408246000002</v>
      </c>
      <c r="W130" s="14">
        <v>1.6220600162000001</v>
      </c>
      <c r="X130" s="14">
        <v>6.4071370640999996</v>
      </c>
      <c r="Y130" s="11">
        <v>1.1100000000000001</v>
      </c>
      <c r="Z130" s="11">
        <v>1594</v>
      </c>
      <c r="AA130" s="15">
        <v>0.3518763796909492</v>
      </c>
      <c r="AB130" s="11">
        <v>1558</v>
      </c>
      <c r="AC130" s="15">
        <v>0.97741530740276039</v>
      </c>
      <c r="AD130" s="15">
        <v>2.2584692597239608E-2</v>
      </c>
      <c r="AE130" s="11">
        <v>36</v>
      </c>
      <c r="AF130" s="14">
        <v>2.2584692597239648</v>
      </c>
    </row>
    <row r="131" spans="1:32" x14ac:dyDescent="0.25">
      <c r="A131" s="11" t="s">
        <v>411</v>
      </c>
      <c r="B131" s="12" t="s">
        <v>233</v>
      </c>
      <c r="C131" s="11" t="s">
        <v>40</v>
      </c>
      <c r="D131" s="12" t="s">
        <v>234</v>
      </c>
      <c r="E131" s="11" t="s">
        <v>39</v>
      </c>
      <c r="F131" s="13">
        <v>4.5393480292200001</v>
      </c>
      <c r="G131" s="13">
        <v>453.93480292200002</v>
      </c>
      <c r="H131" s="11">
        <v>6817</v>
      </c>
      <c r="I131" s="14">
        <v>1501.7575114572942</v>
      </c>
      <c r="J131" s="11">
        <v>2361</v>
      </c>
      <c r="K131" s="15">
        <v>0.34634003227226051</v>
      </c>
      <c r="L131" s="11">
        <v>563</v>
      </c>
      <c r="M131" s="15">
        <v>8.2587648525744461E-2</v>
      </c>
      <c r="N131" s="11">
        <v>771</v>
      </c>
      <c r="O131" s="15">
        <v>0.1130996039313481</v>
      </c>
      <c r="P131" s="11">
        <v>515</v>
      </c>
      <c r="Q131" s="15">
        <v>7.5546428047528244E-2</v>
      </c>
      <c r="R131" s="11">
        <v>6.93</v>
      </c>
      <c r="S131" s="11">
        <v>2270</v>
      </c>
      <c r="T131" s="11">
        <v>1622</v>
      </c>
      <c r="U131" s="16">
        <v>4.2028360049321822</v>
      </c>
      <c r="V131" s="14">
        <v>2.7127003698999999</v>
      </c>
      <c r="W131" s="14">
        <v>0.80346106299999998</v>
      </c>
      <c r="X131" s="14">
        <v>24.012345678999999</v>
      </c>
      <c r="Y131" s="11">
        <v>1.34</v>
      </c>
      <c r="Z131" s="11">
        <v>2192</v>
      </c>
      <c r="AA131" s="15">
        <v>0.32154906850520759</v>
      </c>
      <c r="AB131" s="11">
        <v>2126</v>
      </c>
      <c r="AC131" s="15">
        <v>0.9698905109489051</v>
      </c>
      <c r="AD131" s="15">
        <v>3.0109489051094895E-2</v>
      </c>
      <c r="AE131" s="11">
        <v>66</v>
      </c>
      <c r="AF131" s="14">
        <v>3.0109489051094891</v>
      </c>
    </row>
    <row r="132" spans="1:32" x14ac:dyDescent="0.25">
      <c r="A132" s="11" t="s">
        <v>404</v>
      </c>
      <c r="B132" s="12" t="s">
        <v>328</v>
      </c>
      <c r="C132" s="11" t="s">
        <v>141</v>
      </c>
      <c r="D132" s="12" t="s">
        <v>198</v>
      </c>
      <c r="E132" s="11" t="s">
        <v>141</v>
      </c>
      <c r="F132" s="13">
        <v>1.2167798943300001</v>
      </c>
      <c r="G132" s="13">
        <v>121.67798943300001</v>
      </c>
      <c r="H132" s="11">
        <v>1998</v>
      </c>
      <c r="I132" s="14">
        <v>1642.0389663819733</v>
      </c>
      <c r="J132" s="11">
        <v>781</v>
      </c>
      <c r="K132" s="15">
        <v>0.39089089089089091</v>
      </c>
      <c r="L132" s="11">
        <v>132</v>
      </c>
      <c r="M132" s="15">
        <v>6.6066066066066062E-2</v>
      </c>
      <c r="N132" s="11">
        <v>3</v>
      </c>
      <c r="O132" s="15">
        <v>1.5015015015015015E-3</v>
      </c>
      <c r="P132" s="11">
        <v>1933</v>
      </c>
      <c r="Q132" s="15">
        <v>0.96746746746746748</v>
      </c>
      <c r="R132" s="11">
        <v>6.22</v>
      </c>
      <c r="S132" s="11">
        <v>487</v>
      </c>
      <c r="T132" s="11">
        <v>370</v>
      </c>
      <c r="U132" s="16">
        <v>5.4</v>
      </c>
      <c r="V132" s="14">
        <v>2.1621621622</v>
      </c>
      <c r="W132" s="14">
        <v>1.3513513514</v>
      </c>
      <c r="X132" s="14">
        <v>1.0840108400999999</v>
      </c>
      <c r="Y132" s="11">
        <v>1.52</v>
      </c>
      <c r="Z132" s="11">
        <v>567</v>
      </c>
      <c r="AA132" s="15">
        <v>0.28378378378378377</v>
      </c>
      <c r="AB132" s="11">
        <v>553</v>
      </c>
      <c r="AC132" s="15">
        <v>0.97530864197530864</v>
      </c>
      <c r="AD132" s="15">
        <v>2.4691358024691357E-2</v>
      </c>
      <c r="AE132" s="11">
        <v>14</v>
      </c>
      <c r="AF132" s="14">
        <v>2.4691358024691357</v>
      </c>
    </row>
    <row r="133" spans="1:32" x14ac:dyDescent="0.25">
      <c r="A133" s="11" t="s">
        <v>404</v>
      </c>
      <c r="B133" s="12" t="s">
        <v>221</v>
      </c>
      <c r="C133" s="11" t="s">
        <v>26</v>
      </c>
      <c r="D133" s="12" t="s">
        <v>198</v>
      </c>
      <c r="E133" s="11" t="s">
        <v>26</v>
      </c>
      <c r="F133" s="13">
        <v>6.7272793695999997</v>
      </c>
      <c r="G133" s="13">
        <v>672.72793695999997</v>
      </c>
      <c r="H133" s="11">
        <v>16240</v>
      </c>
      <c r="I133" s="14">
        <v>2414.0516704846796</v>
      </c>
      <c r="J133" s="11">
        <v>5685</v>
      </c>
      <c r="K133" s="15">
        <v>0.35006157635467983</v>
      </c>
      <c r="L133" s="11">
        <v>1165</v>
      </c>
      <c r="M133" s="15">
        <v>7.1736453201970446E-2</v>
      </c>
      <c r="N133" s="11">
        <v>133</v>
      </c>
      <c r="O133" s="15">
        <v>8.1896551724137939E-3</v>
      </c>
      <c r="P133" s="11">
        <v>2690</v>
      </c>
      <c r="Q133" s="15">
        <v>0.16564039408866996</v>
      </c>
      <c r="R133" s="11">
        <v>5.4</v>
      </c>
      <c r="S133" s="11">
        <v>5618</v>
      </c>
      <c r="T133" s="11">
        <v>3668</v>
      </c>
      <c r="U133" s="16">
        <v>4.4274809160305342</v>
      </c>
      <c r="V133" s="14">
        <v>3.8167938930999998</v>
      </c>
      <c r="W133" s="14">
        <v>2.3300438595999999</v>
      </c>
      <c r="X133" s="14">
        <v>9.7969264543999994</v>
      </c>
      <c r="Y133" s="11">
        <v>1.33</v>
      </c>
      <c r="Z133" s="11">
        <v>6158</v>
      </c>
      <c r="AA133" s="15">
        <v>0.3791871921182266</v>
      </c>
      <c r="AB133" s="11">
        <v>5987</v>
      </c>
      <c r="AC133" s="15">
        <v>0.97223124391036053</v>
      </c>
      <c r="AD133" s="15">
        <v>2.7768756089639468E-2</v>
      </c>
      <c r="AE133" s="11">
        <v>171</v>
      </c>
      <c r="AF133" s="14">
        <v>2.776875608963949</v>
      </c>
    </row>
    <row r="134" spans="1:32" x14ac:dyDescent="0.25">
      <c r="A134" s="11" t="s">
        <v>413</v>
      </c>
      <c r="B134" s="12" t="s">
        <v>266</v>
      </c>
      <c r="C134" s="11" t="s">
        <v>75</v>
      </c>
      <c r="D134" s="12" t="s">
        <v>198</v>
      </c>
      <c r="E134" s="11" t="s">
        <v>75</v>
      </c>
      <c r="F134" s="13">
        <v>2.6142781598899996</v>
      </c>
      <c r="G134" s="13">
        <v>261.42781598899995</v>
      </c>
      <c r="H134" s="11">
        <v>7164</v>
      </c>
      <c r="I134" s="14">
        <v>2740.335787489973</v>
      </c>
      <c r="J134" s="11">
        <v>2562</v>
      </c>
      <c r="K134" s="15">
        <v>0.35762144053601341</v>
      </c>
      <c r="L134" s="11">
        <v>598</v>
      </c>
      <c r="M134" s="15">
        <v>8.3472920156337241E-2</v>
      </c>
      <c r="N134" s="11">
        <v>39</v>
      </c>
      <c r="O134" s="15">
        <v>5.4438860971524287E-3</v>
      </c>
      <c r="P134" s="11">
        <v>6427</v>
      </c>
      <c r="Q134" s="15">
        <v>0.89712451144611949</v>
      </c>
      <c r="R134" s="11">
        <v>8.06</v>
      </c>
      <c r="S134" s="11">
        <v>2883</v>
      </c>
      <c r="T134" s="11">
        <v>1514</v>
      </c>
      <c r="U134" s="16">
        <v>4.7318361955085866</v>
      </c>
      <c r="V134" s="14">
        <v>6.3408190224999998</v>
      </c>
      <c r="W134" s="14">
        <v>2.5182239894</v>
      </c>
      <c r="X134" s="14">
        <v>6.4366290643999999</v>
      </c>
      <c r="Y134" s="11">
        <v>1.3</v>
      </c>
      <c r="Z134" s="11">
        <v>2257</v>
      </c>
      <c r="AA134" s="15">
        <v>0.31504745951982133</v>
      </c>
      <c r="AB134" s="11">
        <v>2211</v>
      </c>
      <c r="AC134" s="15">
        <v>0.97961896322552056</v>
      </c>
      <c r="AD134" s="15">
        <v>2.0381036774479444E-2</v>
      </c>
      <c r="AE134" s="11">
        <v>46</v>
      </c>
      <c r="AF134" s="14">
        <v>2.03810367744794</v>
      </c>
    </row>
    <row r="135" spans="1:32" x14ac:dyDescent="0.25">
      <c r="A135" s="11" t="s">
        <v>413</v>
      </c>
      <c r="B135" s="12" t="s">
        <v>266</v>
      </c>
      <c r="C135" s="11" t="s">
        <v>75</v>
      </c>
      <c r="D135" s="12" t="s">
        <v>279</v>
      </c>
      <c r="E135" s="11" t="s">
        <v>158</v>
      </c>
      <c r="F135" s="13">
        <v>0.93316080076800001</v>
      </c>
      <c r="G135" s="13">
        <v>93.316080076799992</v>
      </c>
      <c r="H135" s="11">
        <v>2908</v>
      </c>
      <c r="I135" s="14">
        <v>3116.2903516807487</v>
      </c>
      <c r="J135" s="11">
        <v>1039</v>
      </c>
      <c r="K135" s="15">
        <v>0.35729023383768915</v>
      </c>
      <c r="L135" s="11">
        <v>248</v>
      </c>
      <c r="M135" s="15">
        <v>8.528198074277854E-2</v>
      </c>
      <c r="N135" s="11">
        <v>33</v>
      </c>
      <c r="O135" s="15">
        <v>1.1348005502063274E-2</v>
      </c>
      <c r="P135" s="11">
        <v>2862</v>
      </c>
      <c r="Q135" s="15">
        <v>0.98418156808803303</v>
      </c>
      <c r="R135" s="11">
        <v>7.04</v>
      </c>
      <c r="S135" s="11">
        <v>2015</v>
      </c>
      <c r="T135" s="11">
        <v>590</v>
      </c>
      <c r="U135" s="16">
        <v>4.9288135593220339</v>
      </c>
      <c r="V135" s="14">
        <v>1.5254237288000001</v>
      </c>
      <c r="W135" s="14">
        <v>0.68846815829999997</v>
      </c>
      <c r="X135" s="14">
        <v>0.34364261169999999</v>
      </c>
      <c r="Y135" s="11">
        <v>1.66</v>
      </c>
      <c r="Z135" s="11">
        <v>829</v>
      </c>
      <c r="AA135" s="15">
        <v>0.28507565337001378</v>
      </c>
      <c r="AB135" s="11">
        <v>819</v>
      </c>
      <c r="AC135" s="15">
        <v>0.98793727382388419</v>
      </c>
      <c r="AD135" s="15">
        <v>1.2062726176115812E-2</v>
      </c>
      <c r="AE135" s="11">
        <v>10</v>
      </c>
      <c r="AF135" s="14">
        <v>1.2062726176115801</v>
      </c>
    </row>
    <row r="136" spans="1:32" x14ac:dyDescent="0.25">
      <c r="A136" s="11" t="s">
        <v>413</v>
      </c>
      <c r="B136" s="12" t="s">
        <v>266</v>
      </c>
      <c r="C136" s="11" t="s">
        <v>75</v>
      </c>
      <c r="D136" s="12" t="s">
        <v>347</v>
      </c>
      <c r="E136" s="11" t="s">
        <v>162</v>
      </c>
      <c r="F136" s="13">
        <v>0.91547568249900002</v>
      </c>
      <c r="G136" s="13">
        <v>91.547568249899996</v>
      </c>
      <c r="H136" s="11">
        <v>4059</v>
      </c>
      <c r="I136" s="14">
        <v>4433.7605876324669</v>
      </c>
      <c r="J136" s="11">
        <v>1641</v>
      </c>
      <c r="K136" s="15">
        <v>0.40428677014042869</v>
      </c>
      <c r="L136" s="11">
        <v>252</v>
      </c>
      <c r="M136" s="15">
        <v>6.2084257206208429E-2</v>
      </c>
      <c r="N136" s="11">
        <v>5</v>
      </c>
      <c r="O136" s="15">
        <v>1.231830500123183E-3</v>
      </c>
      <c r="P136" s="11">
        <v>4003</v>
      </c>
      <c r="Q136" s="15">
        <v>0.98620349839862032</v>
      </c>
      <c r="R136" s="11">
        <v>5.39</v>
      </c>
      <c r="S136" s="11">
        <v>2561</v>
      </c>
      <c r="T136" s="11">
        <v>704</v>
      </c>
      <c r="U136" s="16">
        <v>5.765625</v>
      </c>
      <c r="V136" s="14">
        <v>1.9886363636</v>
      </c>
      <c r="W136" s="14">
        <v>1.8624641834</v>
      </c>
      <c r="X136" s="14">
        <v>1.7216642755</v>
      </c>
      <c r="Y136" s="11">
        <v>1.95</v>
      </c>
      <c r="Z136" s="11">
        <v>1067</v>
      </c>
      <c r="AA136" s="15">
        <v>0.26287262872628725</v>
      </c>
      <c r="AB136" s="11">
        <v>1061</v>
      </c>
      <c r="AC136" s="15">
        <v>0.99437675726335517</v>
      </c>
      <c r="AD136" s="15">
        <v>5.623242736644829E-3</v>
      </c>
      <c r="AE136" s="11">
        <v>6</v>
      </c>
      <c r="AF136" s="14">
        <v>0.5623242736644799</v>
      </c>
    </row>
    <row r="137" spans="1:32" x14ac:dyDescent="0.25">
      <c r="A137" s="11" t="s">
        <v>413</v>
      </c>
      <c r="B137" s="12" t="s">
        <v>266</v>
      </c>
      <c r="C137" s="11" t="s">
        <v>75</v>
      </c>
      <c r="D137" s="12" t="s">
        <v>325</v>
      </c>
      <c r="E137" s="11" t="s">
        <v>136</v>
      </c>
      <c r="F137" s="13">
        <v>1.2582200640499999</v>
      </c>
      <c r="G137" s="13">
        <v>125.822006405</v>
      </c>
      <c r="H137" s="11">
        <v>6775</v>
      </c>
      <c r="I137" s="14">
        <v>5384.5906559401128</v>
      </c>
      <c r="J137" s="11">
        <v>2323</v>
      </c>
      <c r="K137" s="15">
        <v>0.3428782287822878</v>
      </c>
      <c r="L137" s="11">
        <v>520</v>
      </c>
      <c r="M137" s="15">
        <v>7.6752767527675278E-2</v>
      </c>
      <c r="N137" s="11">
        <v>15</v>
      </c>
      <c r="O137" s="15">
        <v>2.2140221402214021E-3</v>
      </c>
      <c r="P137" s="11">
        <v>6609</v>
      </c>
      <c r="Q137" s="15">
        <v>0.97549815498154979</v>
      </c>
      <c r="R137" s="11">
        <v>5.01</v>
      </c>
      <c r="S137" s="11">
        <v>4063</v>
      </c>
      <c r="T137" s="11">
        <v>1275</v>
      </c>
      <c r="U137" s="16">
        <v>5.3137254901960782</v>
      </c>
      <c r="V137" s="14">
        <v>3.7647058823999999</v>
      </c>
      <c r="W137" s="14">
        <v>2.7515723269999999</v>
      </c>
      <c r="X137" s="14">
        <v>2.5157232704000001</v>
      </c>
      <c r="Y137" s="11">
        <v>1.63</v>
      </c>
      <c r="Z137" s="11">
        <v>2056</v>
      </c>
      <c r="AA137" s="15">
        <v>0.30346863468634688</v>
      </c>
      <c r="AB137" s="11">
        <v>2022</v>
      </c>
      <c r="AC137" s="15">
        <v>0.9834630350194552</v>
      </c>
      <c r="AD137" s="15">
        <v>1.6536964980544799E-2</v>
      </c>
      <c r="AE137" s="11">
        <v>34</v>
      </c>
      <c r="AF137" s="14">
        <v>1.6536964980544748</v>
      </c>
    </row>
    <row r="138" spans="1:32" x14ac:dyDescent="0.25">
      <c r="A138" s="11" t="s">
        <v>406</v>
      </c>
      <c r="B138" s="12" t="s">
        <v>208</v>
      </c>
      <c r="C138" s="11" t="s">
        <v>13</v>
      </c>
      <c r="D138" s="12" t="s">
        <v>198</v>
      </c>
      <c r="E138" s="11" t="s">
        <v>13</v>
      </c>
      <c r="F138" s="13">
        <v>10.790318817600001</v>
      </c>
      <c r="G138" s="13">
        <v>1079.03188176</v>
      </c>
      <c r="H138" s="11">
        <v>35322</v>
      </c>
      <c r="I138" s="14">
        <v>3273.4899308430604</v>
      </c>
      <c r="J138" s="11">
        <v>10058</v>
      </c>
      <c r="K138" s="15">
        <v>0.28475171281354394</v>
      </c>
      <c r="L138" s="11">
        <v>3696</v>
      </c>
      <c r="M138" s="15">
        <v>0.10463733650416171</v>
      </c>
      <c r="N138" s="11">
        <v>2197</v>
      </c>
      <c r="O138" s="15">
        <v>6.2199195968518202E-2</v>
      </c>
      <c r="P138" s="11">
        <v>398</v>
      </c>
      <c r="Q138" s="15">
        <v>1.1267765132212219E-2</v>
      </c>
      <c r="R138" s="11">
        <v>8.67</v>
      </c>
      <c r="S138" s="11">
        <v>10671</v>
      </c>
      <c r="T138" s="11">
        <v>9752</v>
      </c>
      <c r="U138" s="16">
        <v>3.6220262510254306</v>
      </c>
      <c r="V138" s="14">
        <v>1.6201804758</v>
      </c>
      <c r="W138" s="14">
        <v>0.69093534079999996</v>
      </c>
      <c r="X138" s="14">
        <v>22.680837890799999</v>
      </c>
      <c r="Y138" s="11">
        <v>1.24</v>
      </c>
      <c r="Z138" s="11">
        <v>14469</v>
      </c>
      <c r="AA138" s="15">
        <v>0.40963139120095127</v>
      </c>
      <c r="AB138" s="11">
        <v>13888</v>
      </c>
      <c r="AC138" s="15">
        <v>0.95984518626028059</v>
      </c>
      <c r="AD138" s="15">
        <v>4.0154813739719408E-2</v>
      </c>
      <c r="AE138" s="11">
        <v>581</v>
      </c>
      <c r="AF138" s="14">
        <v>4.0154813739719399</v>
      </c>
    </row>
    <row r="139" spans="1:32" x14ac:dyDescent="0.25">
      <c r="A139" s="11" t="s">
        <v>406</v>
      </c>
      <c r="B139" s="12" t="s">
        <v>208</v>
      </c>
      <c r="C139" s="11" t="s">
        <v>13</v>
      </c>
      <c r="D139" s="12" t="s">
        <v>295</v>
      </c>
      <c r="E139" s="11" t="s">
        <v>105</v>
      </c>
      <c r="F139" s="13">
        <v>1.8401947301499999</v>
      </c>
      <c r="G139" s="13">
        <v>184.01947301499999</v>
      </c>
      <c r="H139" s="11">
        <v>3413</v>
      </c>
      <c r="I139" s="14">
        <v>1854.6950190004054</v>
      </c>
      <c r="J139" s="11">
        <v>1148</v>
      </c>
      <c r="K139" s="15">
        <v>0.33636097275124521</v>
      </c>
      <c r="L139" s="11">
        <v>285</v>
      </c>
      <c r="M139" s="15">
        <v>8.3504248461763839E-2</v>
      </c>
      <c r="N139" s="11">
        <v>93</v>
      </c>
      <c r="O139" s="15">
        <v>2.7248754761207149E-2</v>
      </c>
      <c r="P139" s="11">
        <v>7</v>
      </c>
      <c r="Q139" s="15">
        <v>2.0509815411661296E-3</v>
      </c>
      <c r="R139" s="11">
        <v>6.49</v>
      </c>
      <c r="S139" s="11">
        <v>972</v>
      </c>
      <c r="T139" s="11">
        <v>811</v>
      </c>
      <c r="U139" s="16">
        <v>4.2083847102342791</v>
      </c>
      <c r="V139" s="14">
        <v>6.2885326757</v>
      </c>
      <c r="W139" s="14">
        <v>1.3563501849999999</v>
      </c>
      <c r="X139" s="14">
        <v>99.876695437699993</v>
      </c>
      <c r="Y139" s="11">
        <v>1.42</v>
      </c>
      <c r="Z139" s="11">
        <v>1202</v>
      </c>
      <c r="AA139" s="15">
        <v>0.3521828303545268</v>
      </c>
      <c r="AB139" s="11">
        <v>1187</v>
      </c>
      <c r="AC139" s="15">
        <v>0.9875207986688852</v>
      </c>
      <c r="AD139" s="15">
        <v>1.2479201331114798E-2</v>
      </c>
      <c r="AE139" s="11">
        <v>15</v>
      </c>
      <c r="AF139" s="14">
        <v>1.2479201331114809</v>
      </c>
    </row>
    <row r="140" spans="1:32" x14ac:dyDescent="0.25">
      <c r="A140" s="11" t="s">
        <v>406</v>
      </c>
      <c r="B140" s="12" t="s">
        <v>208</v>
      </c>
      <c r="C140" s="11" t="s">
        <v>13</v>
      </c>
      <c r="D140" s="12" t="s">
        <v>245</v>
      </c>
      <c r="E140" s="11" t="s">
        <v>51</v>
      </c>
      <c r="F140" s="13">
        <v>4.1063318856000004</v>
      </c>
      <c r="G140" s="13">
        <v>410.63318856000001</v>
      </c>
      <c r="H140" s="11">
        <v>4403</v>
      </c>
      <c r="I140" s="14">
        <v>1072.2465019060805</v>
      </c>
      <c r="J140" s="11">
        <v>1286</v>
      </c>
      <c r="K140" s="15">
        <v>0.29207358619123325</v>
      </c>
      <c r="L140" s="11">
        <v>541</v>
      </c>
      <c r="M140" s="15">
        <v>0.12287076992959346</v>
      </c>
      <c r="N140" s="11">
        <v>191</v>
      </c>
      <c r="O140" s="15">
        <v>4.3379513967749264E-2</v>
      </c>
      <c r="P140" s="11">
        <v>42</v>
      </c>
      <c r="Q140" s="15">
        <v>9.538950715421303E-3</v>
      </c>
      <c r="R140" s="11">
        <v>6.85</v>
      </c>
      <c r="S140" s="11">
        <v>1624</v>
      </c>
      <c r="T140" s="11">
        <v>1180</v>
      </c>
      <c r="U140" s="16">
        <v>3.7313559322033898</v>
      </c>
      <c r="V140" s="14">
        <v>2.9661016948999999</v>
      </c>
      <c r="W140" s="14">
        <v>1.0212765957000001</v>
      </c>
      <c r="X140" s="14">
        <v>54.901960784300002</v>
      </c>
      <c r="Y140" s="11">
        <v>1.36</v>
      </c>
      <c r="Z140" s="11">
        <v>1494</v>
      </c>
      <c r="AA140" s="15">
        <v>0.33931410401998635</v>
      </c>
      <c r="AB140" s="11">
        <v>1458</v>
      </c>
      <c r="AC140" s="15">
        <v>0.97590361445783136</v>
      </c>
      <c r="AD140" s="15">
        <v>2.4096385542168641E-2</v>
      </c>
      <c r="AE140" s="11">
        <v>36</v>
      </c>
      <c r="AF140" s="14">
        <v>2.4096385542168677</v>
      </c>
    </row>
    <row r="141" spans="1:32" x14ac:dyDescent="0.25">
      <c r="A141" s="11" t="s">
        <v>406</v>
      </c>
      <c r="B141" s="12" t="s">
        <v>208</v>
      </c>
      <c r="C141" s="11" t="s">
        <v>13</v>
      </c>
      <c r="D141" s="12" t="s">
        <v>279</v>
      </c>
      <c r="E141" s="11" t="s">
        <v>89</v>
      </c>
      <c r="F141" s="13">
        <v>2.16087442661</v>
      </c>
      <c r="G141" s="13">
        <v>216.08744266099998</v>
      </c>
      <c r="H141" s="11">
        <v>6126</v>
      </c>
      <c r="I141" s="14">
        <v>2834.9634409855671</v>
      </c>
      <c r="J141" s="11">
        <v>2091</v>
      </c>
      <c r="K141" s="15">
        <v>0.34133202742409402</v>
      </c>
      <c r="L141" s="11">
        <v>511</v>
      </c>
      <c r="M141" s="15">
        <v>8.3414952660790076E-2</v>
      </c>
      <c r="N141" s="11">
        <v>298</v>
      </c>
      <c r="O141" s="15">
        <v>4.8645119164218084E-2</v>
      </c>
      <c r="P141" s="11">
        <v>98</v>
      </c>
      <c r="Q141" s="15">
        <v>1.5997388181521383E-2</v>
      </c>
      <c r="R141" s="11">
        <v>6.36</v>
      </c>
      <c r="S141" s="11">
        <v>2578</v>
      </c>
      <c r="T141" s="11">
        <v>1438</v>
      </c>
      <c r="U141" s="16">
        <v>4.260083449235049</v>
      </c>
      <c r="V141" s="14">
        <v>4.3115438107999999</v>
      </c>
      <c r="W141" s="14">
        <v>0.27835768960000001</v>
      </c>
      <c r="X141" s="14">
        <v>92.119944211999993</v>
      </c>
      <c r="Y141" s="11">
        <v>1.42</v>
      </c>
      <c r="Z141" s="11">
        <v>2112</v>
      </c>
      <c r="AA141" s="15">
        <v>0.34476003917727716</v>
      </c>
      <c r="AB141" s="11">
        <v>2019</v>
      </c>
      <c r="AC141" s="15">
        <v>0.95596590909090906</v>
      </c>
      <c r="AD141" s="15">
        <v>4.4034090909090939E-2</v>
      </c>
      <c r="AE141" s="11">
        <v>93</v>
      </c>
      <c r="AF141" s="14">
        <v>4.4034090909090908</v>
      </c>
    </row>
    <row r="142" spans="1:32" x14ac:dyDescent="0.25">
      <c r="A142" s="11" t="s">
        <v>400</v>
      </c>
      <c r="B142" s="12" t="s">
        <v>356</v>
      </c>
      <c r="C142" s="11" t="s">
        <v>171</v>
      </c>
      <c r="D142" s="12" t="s">
        <v>198</v>
      </c>
      <c r="E142" s="11" t="s">
        <v>171</v>
      </c>
      <c r="F142" s="13">
        <v>0.73388257617999997</v>
      </c>
      <c r="G142" s="13">
        <v>73.388257617999997</v>
      </c>
      <c r="H142" s="11">
        <v>4596</v>
      </c>
      <c r="I142" s="14">
        <v>6262.5822565826056</v>
      </c>
      <c r="J142" s="11">
        <v>1505</v>
      </c>
      <c r="K142" s="15">
        <v>0.32745865970409049</v>
      </c>
      <c r="L142" s="11">
        <v>303</v>
      </c>
      <c r="M142" s="15">
        <v>6.5926892950391641E-2</v>
      </c>
      <c r="N142" s="11">
        <v>6</v>
      </c>
      <c r="O142" s="15">
        <v>1.3054830287206266E-3</v>
      </c>
      <c r="P142" s="11">
        <v>100</v>
      </c>
      <c r="Q142" s="15">
        <v>2.1758050478677109E-2</v>
      </c>
      <c r="R142" s="11">
        <v>5.0199999999999996</v>
      </c>
      <c r="S142" s="11">
        <v>638</v>
      </c>
      <c r="T142" s="11">
        <v>992</v>
      </c>
      <c r="U142" s="16">
        <v>4.633064516129032</v>
      </c>
      <c r="V142" s="14">
        <v>3.8306451613000001</v>
      </c>
      <c r="W142" s="14">
        <v>3.8422649140999998</v>
      </c>
      <c r="X142" s="14">
        <v>3.0303030302999998</v>
      </c>
      <c r="Y142" s="11">
        <v>2.0699999999999998</v>
      </c>
      <c r="Z142" s="11">
        <v>1420</v>
      </c>
      <c r="AA142" s="15">
        <v>0.30896431679721498</v>
      </c>
      <c r="AB142" s="11">
        <v>1416</v>
      </c>
      <c r="AC142" s="15">
        <v>0.9971830985915493</v>
      </c>
      <c r="AD142" s="15">
        <v>2.8169014084507005E-3</v>
      </c>
      <c r="AE142" s="11">
        <v>4</v>
      </c>
      <c r="AF142" s="14">
        <v>0.28169014084507044</v>
      </c>
    </row>
    <row r="143" spans="1:32" x14ac:dyDescent="0.25">
      <c r="A143" s="11" t="s">
        <v>412</v>
      </c>
      <c r="B143" s="12" t="s">
        <v>203</v>
      </c>
      <c r="C143" s="11" t="s">
        <v>7</v>
      </c>
      <c r="D143" s="12" t="s">
        <v>198</v>
      </c>
      <c r="E143" s="11" t="s">
        <v>7</v>
      </c>
      <c r="F143" s="13">
        <v>16.5582747184</v>
      </c>
      <c r="G143" s="13">
        <v>1655.82747184</v>
      </c>
      <c r="H143" s="11">
        <v>9042</v>
      </c>
      <c r="I143" s="14">
        <v>546.0713844753576</v>
      </c>
      <c r="J143" s="11">
        <v>2659</v>
      </c>
      <c r="K143" s="15">
        <v>0.29407210794072108</v>
      </c>
      <c r="L143" s="11">
        <v>966</v>
      </c>
      <c r="M143" s="15">
        <v>0.10683477106834771</v>
      </c>
      <c r="N143" s="11">
        <v>183</v>
      </c>
      <c r="O143" s="15">
        <v>2.023888520238885E-2</v>
      </c>
      <c r="P143" s="11">
        <v>277</v>
      </c>
      <c r="Q143" s="15">
        <v>3.0634815306348154E-2</v>
      </c>
      <c r="R143" s="11">
        <v>7.05</v>
      </c>
      <c r="S143" s="11">
        <v>2448</v>
      </c>
      <c r="T143" s="11">
        <v>2310</v>
      </c>
      <c r="U143" s="16">
        <v>3.9142857142857141</v>
      </c>
      <c r="V143" s="14">
        <v>1.7748917748999999</v>
      </c>
      <c r="W143" s="14">
        <v>1.1270047680999999</v>
      </c>
      <c r="X143" s="14">
        <v>4.0710264183999998</v>
      </c>
      <c r="Y143" s="11">
        <v>1.03</v>
      </c>
      <c r="Z143" s="11">
        <v>3538</v>
      </c>
      <c r="AA143" s="15">
        <v>0.39128511391285115</v>
      </c>
      <c r="AB143" s="11">
        <v>3486</v>
      </c>
      <c r="AC143" s="15">
        <v>0.98530243075183721</v>
      </c>
      <c r="AD143" s="15">
        <v>1.469756924816279E-2</v>
      </c>
      <c r="AE143" s="11">
        <v>52</v>
      </c>
      <c r="AF143" s="14">
        <v>1.4697569248162803</v>
      </c>
    </row>
    <row r="144" spans="1:32" x14ac:dyDescent="0.25">
      <c r="A144" s="11" t="s">
        <v>412</v>
      </c>
      <c r="B144" s="12" t="s">
        <v>203</v>
      </c>
      <c r="C144" s="11" t="s">
        <v>7</v>
      </c>
      <c r="D144" s="12" t="s">
        <v>340</v>
      </c>
      <c r="E144" s="11" t="s">
        <v>153</v>
      </c>
      <c r="F144" s="13">
        <v>0.97904185308000002</v>
      </c>
      <c r="G144" s="13">
        <v>97.90418530800001</v>
      </c>
      <c r="H144" s="11">
        <v>2549</v>
      </c>
      <c r="I144" s="14">
        <v>2603.5659170044846</v>
      </c>
      <c r="J144" s="11">
        <v>769</v>
      </c>
      <c r="K144" s="15">
        <v>0.30168693605335428</v>
      </c>
      <c r="L144" s="11">
        <v>212</v>
      </c>
      <c r="M144" s="15">
        <v>8.3169870537465676E-2</v>
      </c>
      <c r="N144" s="11">
        <v>1</v>
      </c>
      <c r="O144" s="15">
        <v>3.9231071008238524E-4</v>
      </c>
      <c r="P144" s="11">
        <v>10</v>
      </c>
      <c r="Q144" s="15">
        <v>3.9231071008238522E-3</v>
      </c>
      <c r="R144" s="11">
        <v>5.53</v>
      </c>
      <c r="S144" s="11">
        <v>494</v>
      </c>
      <c r="T144" s="11">
        <v>574</v>
      </c>
      <c r="U144" s="16">
        <v>4.4407665505226479</v>
      </c>
      <c r="V144" s="14">
        <v>0.52264808360000004</v>
      </c>
      <c r="W144" s="14">
        <v>0.87108013939999995</v>
      </c>
      <c r="X144" s="14">
        <v>2.0905923345000001</v>
      </c>
      <c r="Y144" s="11">
        <v>1.29</v>
      </c>
      <c r="Z144" s="11">
        <v>913</v>
      </c>
      <c r="AA144" s="15">
        <v>0.35817967830521774</v>
      </c>
      <c r="AB144" s="11">
        <v>902</v>
      </c>
      <c r="AC144" s="15">
        <v>0.98795180722891562</v>
      </c>
      <c r="AD144" s="15">
        <v>1.2048192771084376E-2</v>
      </c>
      <c r="AE144" s="11">
        <v>11</v>
      </c>
      <c r="AF144" s="14">
        <v>1.2048192771084338</v>
      </c>
    </row>
    <row r="145" spans="1:32" x14ac:dyDescent="0.25">
      <c r="A145" s="11" t="s">
        <v>412</v>
      </c>
      <c r="B145" s="12" t="s">
        <v>203</v>
      </c>
      <c r="C145" s="11" t="s">
        <v>7</v>
      </c>
      <c r="D145" s="12" t="s">
        <v>269</v>
      </c>
      <c r="E145" s="11" t="s">
        <v>79</v>
      </c>
      <c r="F145" s="13">
        <v>2.3715475134699999</v>
      </c>
      <c r="G145" s="13">
        <v>237.154751347</v>
      </c>
      <c r="H145" s="11">
        <v>3699</v>
      </c>
      <c r="I145" s="14">
        <v>1559.7410462958419</v>
      </c>
      <c r="J145" s="11">
        <v>1109</v>
      </c>
      <c r="K145" s="15">
        <v>0.29981075966477427</v>
      </c>
      <c r="L145" s="11">
        <v>281</v>
      </c>
      <c r="M145" s="15">
        <v>7.5966477426331447E-2</v>
      </c>
      <c r="N145" s="11">
        <v>4</v>
      </c>
      <c r="O145" s="15">
        <v>1.0813733441470668E-3</v>
      </c>
      <c r="P145" s="11">
        <v>21</v>
      </c>
      <c r="Q145" s="15">
        <v>5.6772100567721003E-3</v>
      </c>
      <c r="R145" s="11">
        <v>5.55</v>
      </c>
      <c r="S145" s="11">
        <v>2197</v>
      </c>
      <c r="T145" s="11">
        <v>890</v>
      </c>
      <c r="U145" s="16">
        <v>4.1561797752808989</v>
      </c>
      <c r="V145" s="14">
        <v>0.89887640449999995</v>
      </c>
      <c r="W145" s="14">
        <v>0.449943757</v>
      </c>
      <c r="X145" s="14">
        <v>32.247191011200002</v>
      </c>
      <c r="Y145" s="11">
        <v>1.22</v>
      </c>
      <c r="Z145" s="11">
        <v>1302</v>
      </c>
      <c r="AA145" s="15">
        <v>0.35198702351987021</v>
      </c>
      <c r="AB145" s="11">
        <v>1300</v>
      </c>
      <c r="AC145" s="15">
        <v>0.99846390168970811</v>
      </c>
      <c r="AD145" s="15">
        <v>1.536098310291889E-3</v>
      </c>
      <c r="AE145" s="11">
        <v>2</v>
      </c>
      <c r="AF145" s="14">
        <v>0.15360983102918588</v>
      </c>
    </row>
    <row r="146" spans="1:32" x14ac:dyDescent="0.25">
      <c r="A146" s="11" t="s">
        <v>412</v>
      </c>
      <c r="B146" s="12" t="s">
        <v>203</v>
      </c>
      <c r="C146" s="11" t="s">
        <v>7</v>
      </c>
      <c r="D146" s="12" t="s">
        <v>322</v>
      </c>
      <c r="E146" s="11" t="s">
        <v>132</v>
      </c>
      <c r="F146" s="13">
        <v>1.37057485414</v>
      </c>
      <c r="G146" s="13">
        <v>137.05748541399998</v>
      </c>
      <c r="H146" s="11">
        <v>2601</v>
      </c>
      <c r="I146" s="14">
        <v>1897.7438497017076</v>
      </c>
      <c r="J146" s="11">
        <v>834</v>
      </c>
      <c r="K146" s="15">
        <v>0.32064590542099192</v>
      </c>
      <c r="L146" s="11">
        <v>215</v>
      </c>
      <c r="M146" s="15">
        <v>8.2660515186466749E-2</v>
      </c>
      <c r="N146" s="11">
        <v>3</v>
      </c>
      <c r="O146" s="15">
        <v>1.1534025374855825E-3</v>
      </c>
      <c r="P146" s="11">
        <v>10</v>
      </c>
      <c r="Q146" s="15">
        <v>3.8446751249519417E-3</v>
      </c>
      <c r="R146" s="11">
        <v>4.03</v>
      </c>
      <c r="S146" s="11">
        <v>1618</v>
      </c>
      <c r="T146" s="11">
        <v>586</v>
      </c>
      <c r="U146" s="16">
        <v>4.4385665529010243</v>
      </c>
      <c r="V146" s="14">
        <v>2.2184300340999998</v>
      </c>
      <c r="W146" s="14">
        <v>1.3675213675</v>
      </c>
      <c r="X146" s="14">
        <v>99.145299145300001</v>
      </c>
      <c r="Y146" s="11">
        <v>1.23</v>
      </c>
      <c r="Z146" s="11">
        <v>798</v>
      </c>
      <c r="AA146" s="15">
        <v>0.30680507497116494</v>
      </c>
      <c r="AB146" s="11">
        <v>796</v>
      </c>
      <c r="AC146" s="15">
        <v>0.99749373433583954</v>
      </c>
      <c r="AD146" s="15">
        <v>2.5062656641604564E-3</v>
      </c>
      <c r="AE146" s="11">
        <v>2</v>
      </c>
      <c r="AF146" s="14">
        <v>0.25062656641604009</v>
      </c>
    </row>
    <row r="147" spans="1:32" x14ac:dyDescent="0.25">
      <c r="A147" s="11" t="s">
        <v>413</v>
      </c>
      <c r="B147" s="12" t="s">
        <v>335</v>
      </c>
      <c r="C147" s="11" t="s">
        <v>146</v>
      </c>
      <c r="D147" s="12" t="s">
        <v>198</v>
      </c>
      <c r="E147" s="11" t="s">
        <v>146</v>
      </c>
      <c r="F147" s="13">
        <v>1.09650714634</v>
      </c>
      <c r="G147" s="13">
        <v>109.650714634</v>
      </c>
      <c r="H147" s="11">
        <v>3227</v>
      </c>
      <c r="I147" s="14">
        <v>2942.9812753809324</v>
      </c>
      <c r="J147" s="11">
        <v>1208</v>
      </c>
      <c r="K147" s="15">
        <v>0.37434149364735048</v>
      </c>
      <c r="L147" s="11">
        <v>197</v>
      </c>
      <c r="M147" s="15">
        <v>6.1047412457390766E-2</v>
      </c>
      <c r="N147" s="11">
        <v>2</v>
      </c>
      <c r="O147" s="15">
        <v>6.1977068484660679E-4</v>
      </c>
      <c r="P147" s="11">
        <v>3113</v>
      </c>
      <c r="Q147" s="15">
        <v>0.96467307096374344</v>
      </c>
      <c r="R147" s="11">
        <v>6.81</v>
      </c>
      <c r="S147" s="11">
        <v>1111</v>
      </c>
      <c r="T147" s="11">
        <v>672</v>
      </c>
      <c r="U147" s="16">
        <v>4.802083333333333</v>
      </c>
      <c r="V147" s="14">
        <v>1.9345238094999999</v>
      </c>
      <c r="W147" s="14">
        <v>3.0030030029999999</v>
      </c>
      <c r="X147" s="14">
        <v>6.4179104477999998</v>
      </c>
      <c r="Y147" s="11">
        <v>1.67</v>
      </c>
      <c r="Z147" s="11">
        <v>868</v>
      </c>
      <c r="AA147" s="15">
        <v>0.26898047722342733</v>
      </c>
      <c r="AB147" s="11">
        <v>856</v>
      </c>
      <c r="AC147" s="15">
        <v>0.98617511520737322</v>
      </c>
      <c r="AD147" s="15">
        <v>1.3824884792626779E-2</v>
      </c>
      <c r="AE147" s="11">
        <v>12</v>
      </c>
      <c r="AF147" s="14">
        <v>1.3824884792626728</v>
      </c>
    </row>
    <row r="148" spans="1:32" x14ac:dyDescent="0.25">
      <c r="A148" s="11" t="s">
        <v>407</v>
      </c>
      <c r="B148" s="12" t="s">
        <v>197</v>
      </c>
      <c r="C148" s="11" t="s">
        <v>0</v>
      </c>
      <c r="D148" s="12" t="s">
        <v>198</v>
      </c>
      <c r="E148" s="11" t="s">
        <v>0</v>
      </c>
      <c r="F148" s="13">
        <v>134.57536988699999</v>
      </c>
      <c r="G148" s="13">
        <v>13457.5369887</v>
      </c>
      <c r="H148" s="11">
        <v>537102</v>
      </c>
      <c r="I148" s="14">
        <v>3991.0869310706175</v>
      </c>
      <c r="J148" s="11">
        <v>148439</v>
      </c>
      <c r="K148" s="15">
        <v>0.27637022390532895</v>
      </c>
      <c r="L148" s="11">
        <v>38453</v>
      </c>
      <c r="M148" s="15">
        <v>7.159347758898682E-2</v>
      </c>
      <c r="N148" s="11">
        <v>38929</v>
      </c>
      <c r="O148" s="15">
        <v>7.2479715212380516E-2</v>
      </c>
      <c r="P148" s="11">
        <v>21263</v>
      </c>
      <c r="Q148" s="15">
        <v>3.9588383584496054E-2</v>
      </c>
      <c r="R148" s="11">
        <v>10.1</v>
      </c>
      <c r="S148" s="11">
        <v>211955</v>
      </c>
      <c r="T148" s="11">
        <v>138116</v>
      </c>
      <c r="U148" s="16">
        <v>3.888774653190072</v>
      </c>
      <c r="V148" s="14">
        <v>0.75805844359999996</v>
      </c>
      <c r="W148" s="14">
        <v>0.295475665</v>
      </c>
      <c r="X148" s="14">
        <v>15.7926496783</v>
      </c>
      <c r="Y148" s="11">
        <v>1.07</v>
      </c>
      <c r="Z148" s="11">
        <v>237784</v>
      </c>
      <c r="AA148" s="15">
        <v>0.44271665344757605</v>
      </c>
      <c r="AB148" s="11">
        <v>230761</v>
      </c>
      <c r="AC148" s="15">
        <v>0.97046479157554755</v>
      </c>
      <c r="AD148" s="15">
        <v>2.9535208424452453E-2</v>
      </c>
      <c r="AE148" s="11">
        <v>7023</v>
      </c>
      <c r="AF148" s="14">
        <v>2.9535208424452444</v>
      </c>
    </row>
    <row r="149" spans="1:32" x14ac:dyDescent="0.25">
      <c r="A149" s="11" t="s">
        <v>407</v>
      </c>
      <c r="B149" s="12" t="s">
        <v>197</v>
      </c>
      <c r="C149" s="11" t="s">
        <v>0</v>
      </c>
      <c r="D149" s="12" t="s">
        <v>263</v>
      </c>
      <c r="E149" s="11" t="s">
        <v>72</v>
      </c>
      <c r="F149" s="13">
        <v>2.9157553482799998</v>
      </c>
      <c r="G149" s="13">
        <v>291.575534828</v>
      </c>
      <c r="H149" s="11">
        <v>8160</v>
      </c>
      <c r="I149" s="14">
        <v>2798.5887104052035</v>
      </c>
      <c r="J149" s="11">
        <v>2748</v>
      </c>
      <c r="K149" s="15">
        <v>0.33676470588235297</v>
      </c>
      <c r="L149" s="11">
        <v>565</v>
      </c>
      <c r="M149" s="15">
        <v>6.9240196078431376E-2</v>
      </c>
      <c r="N149" s="11">
        <v>289</v>
      </c>
      <c r="O149" s="15">
        <v>3.5416666666666666E-2</v>
      </c>
      <c r="P149" s="11">
        <v>325</v>
      </c>
      <c r="Q149" s="15">
        <v>3.9828431372549017E-2</v>
      </c>
      <c r="R149" s="11">
        <v>7.28</v>
      </c>
      <c r="S149" s="11">
        <v>3604</v>
      </c>
      <c r="T149" s="11">
        <v>1908</v>
      </c>
      <c r="U149" s="16">
        <v>4.2767295597484276</v>
      </c>
      <c r="V149" s="14">
        <v>2.2536687630999999</v>
      </c>
      <c r="W149" s="14">
        <v>0.94587493430000003</v>
      </c>
      <c r="X149" s="14">
        <v>36.659663865500001</v>
      </c>
      <c r="Y149" s="11">
        <v>1.34</v>
      </c>
      <c r="Z149" s="11">
        <v>3233</v>
      </c>
      <c r="AA149" s="15">
        <v>0.39620098039215684</v>
      </c>
      <c r="AB149" s="11">
        <v>3151</v>
      </c>
      <c r="AC149" s="15">
        <v>0.97463656047015157</v>
      </c>
      <c r="AD149" s="15">
        <v>2.5363439529848431E-2</v>
      </c>
      <c r="AE149" s="11">
        <v>82</v>
      </c>
      <c r="AF149" s="14">
        <v>2.5363439529848439</v>
      </c>
    </row>
    <row r="150" spans="1:32" x14ac:dyDescent="0.25">
      <c r="A150" s="11" t="s">
        <v>407</v>
      </c>
      <c r="B150" s="12" t="s">
        <v>197</v>
      </c>
      <c r="C150" s="11" t="s">
        <v>0</v>
      </c>
      <c r="D150" s="12" t="s">
        <v>281</v>
      </c>
      <c r="E150" s="11" t="s">
        <v>91</v>
      </c>
      <c r="F150" s="13">
        <v>2.08708464996</v>
      </c>
      <c r="G150" s="13">
        <v>208.708464996</v>
      </c>
      <c r="H150" s="11">
        <v>4632</v>
      </c>
      <c r="I150" s="14">
        <v>2219.3637426679243</v>
      </c>
      <c r="J150" s="11">
        <v>1333</v>
      </c>
      <c r="K150" s="15">
        <v>0.28778065630397237</v>
      </c>
      <c r="L150" s="11">
        <v>377</v>
      </c>
      <c r="M150" s="15">
        <v>8.1390328151986185E-2</v>
      </c>
      <c r="N150" s="11">
        <v>211</v>
      </c>
      <c r="O150" s="15">
        <v>4.5552677029360965E-2</v>
      </c>
      <c r="P150" s="11">
        <v>95</v>
      </c>
      <c r="Q150" s="15">
        <v>2.0509499136442143E-2</v>
      </c>
      <c r="R150" s="11">
        <v>9.17</v>
      </c>
      <c r="S150" s="11">
        <v>1656</v>
      </c>
      <c r="T150" s="11">
        <v>1126</v>
      </c>
      <c r="U150" s="16">
        <v>4.1136767317939613</v>
      </c>
      <c r="V150" s="14">
        <v>1.5097690940999999</v>
      </c>
      <c r="W150" s="14">
        <v>0.356824264</v>
      </c>
      <c r="X150" s="14">
        <v>22.370766488400001</v>
      </c>
      <c r="Y150" s="11">
        <v>1.1000000000000001</v>
      </c>
      <c r="Z150" s="11">
        <v>2034</v>
      </c>
      <c r="AA150" s="15">
        <v>0.43911917098445596</v>
      </c>
      <c r="AB150" s="11">
        <v>1969</v>
      </c>
      <c r="AC150" s="15">
        <v>0.96804326450344147</v>
      </c>
      <c r="AD150" s="15">
        <v>3.195673549655853E-2</v>
      </c>
      <c r="AE150" s="11">
        <v>65</v>
      </c>
      <c r="AF150" s="14">
        <v>3.1956735496558504</v>
      </c>
    </row>
    <row r="151" spans="1:32" x14ac:dyDescent="0.25">
      <c r="A151" s="11" t="s">
        <v>399</v>
      </c>
      <c r="B151" s="12" t="s">
        <v>265</v>
      </c>
      <c r="C151" s="11" t="s">
        <v>74</v>
      </c>
      <c r="D151" s="12" t="s">
        <v>198</v>
      </c>
      <c r="E151" s="11" t="s">
        <v>74</v>
      </c>
      <c r="F151" s="13">
        <v>2.7274247528499997</v>
      </c>
      <c r="G151" s="13">
        <v>272.74247528499995</v>
      </c>
      <c r="H151" s="11">
        <v>7026</v>
      </c>
      <c r="I151" s="14">
        <v>2576.0564036306555</v>
      </c>
      <c r="J151" s="11">
        <v>1822</v>
      </c>
      <c r="K151" s="15">
        <v>0.25932251636777681</v>
      </c>
      <c r="L151" s="11">
        <v>810</v>
      </c>
      <c r="M151" s="15">
        <v>0.11528608027327071</v>
      </c>
      <c r="N151" s="11">
        <v>252</v>
      </c>
      <c r="O151" s="15">
        <v>3.5866780529461996E-2</v>
      </c>
      <c r="P151" s="11">
        <v>88</v>
      </c>
      <c r="Q151" s="15">
        <v>1.2524907486478793E-2</v>
      </c>
      <c r="R151" s="11">
        <v>9.6999999999999993</v>
      </c>
      <c r="S151" s="11">
        <v>2405</v>
      </c>
      <c r="T151" s="11">
        <v>1807</v>
      </c>
      <c r="U151" s="16">
        <v>3.8882125069175428</v>
      </c>
      <c r="V151" s="14">
        <v>1.1068068622</v>
      </c>
      <c r="W151" s="14">
        <v>0.61077179339999998</v>
      </c>
      <c r="X151" s="14">
        <v>4.9444444444000002</v>
      </c>
      <c r="Y151" s="11">
        <v>1.04</v>
      </c>
      <c r="Z151" s="11">
        <v>2970</v>
      </c>
      <c r="AA151" s="15">
        <v>0.42271562766865928</v>
      </c>
      <c r="AB151" s="11">
        <v>2845</v>
      </c>
      <c r="AC151" s="15">
        <v>0.95791245791245794</v>
      </c>
      <c r="AD151" s="15">
        <v>4.2087542087542062E-2</v>
      </c>
      <c r="AE151" s="11">
        <v>125</v>
      </c>
      <c r="AF151" s="14">
        <v>4.2087542087542094</v>
      </c>
    </row>
    <row r="152" spans="1:32" x14ac:dyDescent="0.25">
      <c r="A152" s="11" t="s">
        <v>399</v>
      </c>
      <c r="B152" s="12" t="s">
        <v>331</v>
      </c>
      <c r="C152" s="11" t="s">
        <v>143</v>
      </c>
      <c r="D152" s="12" t="s">
        <v>198</v>
      </c>
      <c r="E152" s="11" t="s">
        <v>143</v>
      </c>
      <c r="F152" s="13">
        <v>1.1199031364400001</v>
      </c>
      <c r="G152" s="13">
        <v>111.990313644</v>
      </c>
      <c r="H152" s="11">
        <v>2863</v>
      </c>
      <c r="I152" s="14">
        <v>2556.4710972245662</v>
      </c>
      <c r="J152" s="11">
        <v>921</v>
      </c>
      <c r="K152" s="15">
        <v>0.32169053440447082</v>
      </c>
      <c r="L152" s="11">
        <v>244</v>
      </c>
      <c r="M152" s="15">
        <v>8.5225288159273493E-2</v>
      </c>
      <c r="N152" s="11">
        <v>51</v>
      </c>
      <c r="O152" s="15">
        <v>1.7813482361159622E-2</v>
      </c>
      <c r="P152" s="11">
        <v>53</v>
      </c>
      <c r="Q152" s="15">
        <v>1.8512050296891371E-2</v>
      </c>
      <c r="R152" s="11">
        <v>8</v>
      </c>
      <c r="S152" s="11">
        <v>1302</v>
      </c>
      <c r="T152" s="11">
        <v>671</v>
      </c>
      <c r="U152" s="16">
        <v>4.2667660208643818</v>
      </c>
      <c r="V152" s="14">
        <v>5.2160953799999996</v>
      </c>
      <c r="W152" s="14">
        <v>0.59701492540000001</v>
      </c>
      <c r="X152" s="14">
        <v>4.3283582090000001</v>
      </c>
      <c r="Y152" s="11">
        <v>1.48</v>
      </c>
      <c r="Z152" s="11">
        <v>1017</v>
      </c>
      <c r="AA152" s="15">
        <v>0.35522179531959486</v>
      </c>
      <c r="AB152" s="11">
        <v>1002</v>
      </c>
      <c r="AC152" s="15">
        <v>0.98525073746312686</v>
      </c>
      <c r="AD152" s="15">
        <v>1.4749262536873142E-2</v>
      </c>
      <c r="AE152" s="11">
        <v>15</v>
      </c>
      <c r="AF152" s="14">
        <v>1.4749262536873156</v>
      </c>
    </row>
    <row r="153" spans="1:32" x14ac:dyDescent="0.25">
      <c r="A153" s="11" t="s">
        <v>399</v>
      </c>
      <c r="B153" s="12" t="s">
        <v>331</v>
      </c>
      <c r="C153" s="11" t="s">
        <v>143</v>
      </c>
      <c r="D153" s="12" t="s">
        <v>237</v>
      </c>
      <c r="E153" s="11" t="s">
        <v>174</v>
      </c>
      <c r="F153" s="13">
        <v>0.67428445712000007</v>
      </c>
      <c r="G153" s="13">
        <v>67.428445711999998</v>
      </c>
      <c r="H153" s="11">
        <v>2563</v>
      </c>
      <c r="I153" s="14">
        <v>3801.0664088967305</v>
      </c>
      <c r="J153" s="11">
        <v>843</v>
      </c>
      <c r="K153" s="15">
        <v>0.32891143191572375</v>
      </c>
      <c r="L153" s="11">
        <v>196</v>
      </c>
      <c r="M153" s="15">
        <v>7.6472883339836123E-2</v>
      </c>
      <c r="N153" s="11">
        <v>52</v>
      </c>
      <c r="O153" s="15">
        <v>2.0288724151385096E-2</v>
      </c>
      <c r="P153" s="11">
        <v>22</v>
      </c>
      <c r="Q153" s="15">
        <v>8.5836909871244635E-3</v>
      </c>
      <c r="R153" s="11">
        <v>7.54</v>
      </c>
      <c r="S153" s="11">
        <v>1398</v>
      </c>
      <c r="T153" s="11">
        <v>624</v>
      </c>
      <c r="U153" s="16">
        <v>4.1073717948717947</v>
      </c>
      <c r="V153" s="14">
        <v>7.2115384615</v>
      </c>
      <c r="W153" s="14">
        <v>1.6103059581000001</v>
      </c>
      <c r="X153" s="14">
        <v>11.878009630799999</v>
      </c>
      <c r="Y153" s="11">
        <v>1.47</v>
      </c>
      <c r="Z153" s="11">
        <v>968</v>
      </c>
      <c r="AA153" s="15">
        <v>0.37768240343347642</v>
      </c>
      <c r="AB153" s="11">
        <v>944</v>
      </c>
      <c r="AC153" s="15">
        <v>0.97520661157024791</v>
      </c>
      <c r="AD153" s="15">
        <v>2.4793388429752095E-2</v>
      </c>
      <c r="AE153" s="11">
        <v>24</v>
      </c>
      <c r="AF153" s="14">
        <v>2.4793388429752068</v>
      </c>
    </row>
    <row r="154" spans="1:32" x14ac:dyDescent="0.25">
      <c r="A154" s="11" t="s">
        <v>412</v>
      </c>
      <c r="B154" s="12" t="s">
        <v>219</v>
      </c>
      <c r="C154" s="11" t="s">
        <v>24</v>
      </c>
      <c r="D154" s="12" t="s">
        <v>198</v>
      </c>
      <c r="E154" s="11" t="s">
        <v>24</v>
      </c>
      <c r="F154" s="13">
        <v>7.33711318829</v>
      </c>
      <c r="G154" s="13">
        <v>733.71131882899999</v>
      </c>
      <c r="H154" s="11">
        <v>5112</v>
      </c>
      <c r="I154" s="14">
        <v>696.73178930355459</v>
      </c>
      <c r="J154" s="11">
        <v>1507</v>
      </c>
      <c r="K154" s="15">
        <v>0.29479655712050079</v>
      </c>
      <c r="L154" s="11">
        <v>597</v>
      </c>
      <c r="M154" s="15">
        <v>0.11678403755868545</v>
      </c>
      <c r="N154" s="11">
        <v>45</v>
      </c>
      <c r="O154" s="15">
        <v>8.8028169014084511E-3</v>
      </c>
      <c r="P154" s="11">
        <v>31</v>
      </c>
      <c r="Q154" s="15">
        <v>6.0641627543035993E-3</v>
      </c>
      <c r="R154" s="11">
        <v>5.64</v>
      </c>
      <c r="S154" s="11">
        <v>1172</v>
      </c>
      <c r="T154" s="11">
        <v>1382</v>
      </c>
      <c r="U154" s="16">
        <v>3.6989869753979741</v>
      </c>
      <c r="V154" s="14">
        <v>8.9725036178999993</v>
      </c>
      <c r="W154" s="14">
        <v>1.8129079043</v>
      </c>
      <c r="X154" s="14">
        <v>5.3740014523999999</v>
      </c>
      <c r="Y154" s="11">
        <v>1.07</v>
      </c>
      <c r="Z154" s="11">
        <v>1977</v>
      </c>
      <c r="AA154" s="15">
        <v>0.38673708920187794</v>
      </c>
      <c r="AB154" s="11">
        <v>1936</v>
      </c>
      <c r="AC154" s="15">
        <v>0.97926150733434492</v>
      </c>
      <c r="AD154" s="15">
        <v>2.0738492665655084E-2</v>
      </c>
      <c r="AE154" s="11">
        <v>41</v>
      </c>
      <c r="AF154" s="14">
        <v>2.0738492665655031</v>
      </c>
    </row>
    <row r="155" spans="1:32" x14ac:dyDescent="0.25">
      <c r="A155" s="11" t="s">
        <v>412</v>
      </c>
      <c r="B155" s="12" t="s">
        <v>219</v>
      </c>
      <c r="C155" s="11" t="s">
        <v>24</v>
      </c>
      <c r="D155" s="12" t="s">
        <v>291</v>
      </c>
      <c r="E155" s="11" t="s">
        <v>100</v>
      </c>
      <c r="F155" s="13">
        <v>1.89655116225</v>
      </c>
      <c r="G155" s="13">
        <v>189.655116225</v>
      </c>
      <c r="H155" s="11">
        <v>2604</v>
      </c>
      <c r="I155" s="14">
        <v>1373.0185885999026</v>
      </c>
      <c r="J155" s="11">
        <v>727</v>
      </c>
      <c r="K155" s="15">
        <v>0.27918586789554534</v>
      </c>
      <c r="L155" s="11">
        <v>259</v>
      </c>
      <c r="M155" s="15">
        <v>9.9462365591397844E-2</v>
      </c>
      <c r="N155" s="11">
        <v>8</v>
      </c>
      <c r="O155" s="15">
        <v>3.0721966205837174E-3</v>
      </c>
      <c r="P155" s="11">
        <v>20</v>
      </c>
      <c r="Q155" s="15">
        <v>7.6804915514592934E-3</v>
      </c>
      <c r="R155" s="11">
        <v>4.51</v>
      </c>
      <c r="S155" s="11">
        <v>986</v>
      </c>
      <c r="T155" s="11">
        <v>689</v>
      </c>
      <c r="U155" s="16">
        <v>3.7793904208998548</v>
      </c>
      <c r="V155" s="14">
        <v>4.0638606676000002</v>
      </c>
      <c r="W155" s="14">
        <v>1.3062409289000001</v>
      </c>
      <c r="X155" s="14">
        <v>44.395924308600001</v>
      </c>
      <c r="Y155" s="11">
        <v>1.2</v>
      </c>
      <c r="Z155" s="11">
        <v>904</v>
      </c>
      <c r="AA155" s="15">
        <v>0.34715821812596004</v>
      </c>
      <c r="AB155" s="11">
        <v>876</v>
      </c>
      <c r="AC155" s="15">
        <v>0.96902654867256632</v>
      </c>
      <c r="AD155" s="15">
        <v>3.0973451327433676E-2</v>
      </c>
      <c r="AE155" s="11">
        <v>28</v>
      </c>
      <c r="AF155" s="14">
        <v>3.0973451327433628</v>
      </c>
    </row>
    <row r="156" spans="1:32" x14ac:dyDescent="0.25">
      <c r="A156" s="11" t="s">
        <v>399</v>
      </c>
      <c r="B156" s="12" t="s">
        <v>297</v>
      </c>
      <c r="C156" s="11" t="s">
        <v>108</v>
      </c>
      <c r="D156" s="12" t="s">
        <v>198</v>
      </c>
      <c r="E156" s="11" t="s">
        <v>108</v>
      </c>
      <c r="F156" s="13">
        <v>1.1521089375</v>
      </c>
      <c r="G156" s="13">
        <v>115.21089375</v>
      </c>
      <c r="H156" s="11">
        <v>2635</v>
      </c>
      <c r="I156" s="14">
        <v>2287.1101110610039</v>
      </c>
      <c r="J156" s="11">
        <v>804</v>
      </c>
      <c r="K156" s="15">
        <v>0.30512333965844401</v>
      </c>
      <c r="L156" s="11">
        <v>327</v>
      </c>
      <c r="M156" s="15">
        <v>0.12409867172675522</v>
      </c>
      <c r="N156" s="11">
        <v>73</v>
      </c>
      <c r="O156" s="15">
        <v>2.7703984819734344E-2</v>
      </c>
      <c r="P156" s="11">
        <v>74</v>
      </c>
      <c r="Q156" s="15">
        <v>2.808349146110057E-2</v>
      </c>
      <c r="R156" s="11">
        <v>7.17</v>
      </c>
      <c r="S156" s="11">
        <v>659</v>
      </c>
      <c r="T156" s="11">
        <v>631</v>
      </c>
      <c r="U156" s="16">
        <v>4.1759112519809829</v>
      </c>
      <c r="V156" s="14">
        <v>1.9017432647000001</v>
      </c>
      <c r="W156" s="14">
        <v>3.1847133757999999</v>
      </c>
      <c r="X156" s="14">
        <v>1.2759170654</v>
      </c>
      <c r="Y156" s="11">
        <v>1.38</v>
      </c>
      <c r="Z156" s="11">
        <v>847</v>
      </c>
      <c r="AA156" s="15">
        <v>0.32144212523719168</v>
      </c>
      <c r="AB156" s="11">
        <v>810</v>
      </c>
      <c r="AC156" s="15">
        <v>0.95631641086186536</v>
      </c>
      <c r="AD156" s="15">
        <v>4.3683589138134638E-2</v>
      </c>
      <c r="AE156" s="11">
        <v>37</v>
      </c>
      <c r="AF156" s="14">
        <v>4.3683589138134593</v>
      </c>
    </row>
    <row r="157" spans="1:32" x14ac:dyDescent="0.25">
      <c r="A157" s="11" t="s">
        <v>399</v>
      </c>
      <c r="B157" s="12" t="s">
        <v>297</v>
      </c>
      <c r="C157" s="11" t="s">
        <v>108</v>
      </c>
      <c r="D157" s="12" t="s">
        <v>298</v>
      </c>
      <c r="E157" s="11" t="s">
        <v>107</v>
      </c>
      <c r="F157" s="13">
        <v>1.77856784812</v>
      </c>
      <c r="G157" s="13">
        <v>177.856784812</v>
      </c>
      <c r="H157" s="11">
        <v>3796</v>
      </c>
      <c r="I157" s="14">
        <v>2134.3014853284831</v>
      </c>
      <c r="J157" s="11">
        <v>1116</v>
      </c>
      <c r="K157" s="15">
        <v>0.29399367755532141</v>
      </c>
      <c r="L157" s="11">
        <v>441</v>
      </c>
      <c r="M157" s="15">
        <v>0.11617492096944151</v>
      </c>
      <c r="N157" s="11">
        <v>170</v>
      </c>
      <c r="O157" s="15">
        <v>4.4783983140147525E-2</v>
      </c>
      <c r="P157" s="11">
        <v>62</v>
      </c>
      <c r="Q157" s="15">
        <v>1.6332982086406742E-2</v>
      </c>
      <c r="R157" s="11">
        <v>7.3</v>
      </c>
      <c r="S157" s="11">
        <v>1633</v>
      </c>
      <c r="T157" s="11">
        <v>917</v>
      </c>
      <c r="U157" s="16">
        <v>4.1395856052344602</v>
      </c>
      <c r="V157" s="14">
        <v>2.6172300980999998</v>
      </c>
      <c r="W157" s="14">
        <v>2.4043715846999998</v>
      </c>
      <c r="X157" s="14">
        <v>2.8415300546000002</v>
      </c>
      <c r="Y157" s="11">
        <v>1.25</v>
      </c>
      <c r="Z157" s="11">
        <v>1188</v>
      </c>
      <c r="AA157" s="15">
        <v>0.31296101159114859</v>
      </c>
      <c r="AB157" s="11">
        <v>1092</v>
      </c>
      <c r="AC157" s="15">
        <v>0.91919191919191923</v>
      </c>
      <c r="AD157" s="15">
        <v>8.0808080808080773E-2</v>
      </c>
      <c r="AE157" s="11">
        <v>96</v>
      </c>
      <c r="AF157" s="14">
        <v>8.0808080808080813</v>
      </c>
    </row>
    <row r="158" spans="1:32" x14ac:dyDescent="0.25">
      <c r="A158" s="11" t="s">
        <v>400</v>
      </c>
      <c r="B158" s="12" t="s">
        <v>276</v>
      </c>
      <c r="C158" s="11" t="s">
        <v>86</v>
      </c>
      <c r="D158" s="12" t="s">
        <v>198</v>
      </c>
      <c r="E158" s="11" t="s">
        <v>86</v>
      </c>
      <c r="F158" s="13">
        <v>2.2872788854999997</v>
      </c>
      <c r="G158" s="13">
        <v>228.72788854999999</v>
      </c>
      <c r="H158" s="11">
        <v>15496</v>
      </c>
      <c r="I158" s="14">
        <v>6774.8625225526757</v>
      </c>
      <c r="J158" s="11">
        <v>4640</v>
      </c>
      <c r="K158" s="15">
        <v>0.29943211151264842</v>
      </c>
      <c r="L158" s="11">
        <v>1430</v>
      </c>
      <c r="M158" s="15">
        <v>9.2281879194630878E-2</v>
      </c>
      <c r="N158" s="11">
        <v>88</v>
      </c>
      <c r="O158" s="15">
        <v>5.6788848735157462E-3</v>
      </c>
      <c r="P158" s="11">
        <v>6467</v>
      </c>
      <c r="Q158" s="15">
        <v>0.41733350542075376</v>
      </c>
      <c r="R158" s="11">
        <v>6.47</v>
      </c>
      <c r="S158" s="11">
        <v>5367</v>
      </c>
      <c r="T158" s="11">
        <v>3887</v>
      </c>
      <c r="U158" s="16">
        <v>3.9866220735785953</v>
      </c>
      <c r="V158" s="14">
        <v>2.5984049395</v>
      </c>
      <c r="W158" s="14">
        <v>0.95533178409999997</v>
      </c>
      <c r="X158" s="14">
        <v>5.2672347017999996</v>
      </c>
      <c r="Y158" s="11">
        <v>1.53</v>
      </c>
      <c r="Z158" s="11">
        <v>5958</v>
      </c>
      <c r="AA158" s="15">
        <v>0.38448631905007746</v>
      </c>
      <c r="AB158" s="11">
        <v>5812</v>
      </c>
      <c r="AC158" s="15">
        <v>0.97549513259483045</v>
      </c>
      <c r="AD158" s="15">
        <v>2.450486740516955E-2</v>
      </c>
      <c r="AE158" s="11">
        <v>146</v>
      </c>
      <c r="AF158" s="14">
        <v>2.4504867405169519</v>
      </c>
    </row>
    <row r="159" spans="1:32" x14ac:dyDescent="0.25">
      <c r="A159" s="11" t="s">
        <v>400</v>
      </c>
      <c r="B159" s="12" t="s">
        <v>276</v>
      </c>
      <c r="C159" s="11" t="s">
        <v>86</v>
      </c>
      <c r="D159" s="12" t="s">
        <v>301</v>
      </c>
      <c r="E159" s="11" t="s">
        <v>111</v>
      </c>
      <c r="F159" s="13">
        <v>1.6874183433399998</v>
      </c>
      <c r="G159" s="13">
        <v>168.741834334</v>
      </c>
      <c r="H159" s="11">
        <v>3413</v>
      </c>
      <c r="I159" s="14">
        <v>2022.6163911697568</v>
      </c>
      <c r="J159" s="11">
        <v>1615</v>
      </c>
      <c r="K159" s="15">
        <v>0.47319074128332844</v>
      </c>
      <c r="L159" s="11">
        <v>167</v>
      </c>
      <c r="M159" s="15">
        <v>4.8930559624963378E-2</v>
      </c>
      <c r="N159" s="11">
        <v>12</v>
      </c>
      <c r="O159" s="15">
        <v>3.5159683562847933E-3</v>
      </c>
      <c r="P159" s="11">
        <v>3326</v>
      </c>
      <c r="Q159" s="15">
        <v>0.9745092294169353</v>
      </c>
      <c r="R159" s="11">
        <v>3.18</v>
      </c>
      <c r="S159" s="11">
        <v>1773</v>
      </c>
      <c r="T159" s="11">
        <v>577</v>
      </c>
      <c r="U159" s="16">
        <v>5.9150779896013868</v>
      </c>
      <c r="V159" s="14">
        <v>51.1265164645</v>
      </c>
      <c r="W159" s="14">
        <v>3.6521739129999999</v>
      </c>
      <c r="X159" s="14">
        <v>3.6777583187</v>
      </c>
      <c r="Y159" s="11">
        <v>2.2599999999999998</v>
      </c>
      <c r="Z159" s="11">
        <v>1641</v>
      </c>
      <c r="AA159" s="15">
        <v>0.4808086727219455</v>
      </c>
      <c r="AB159" s="11">
        <v>1641</v>
      </c>
      <c r="AC159" s="15">
        <v>1</v>
      </c>
      <c r="AD159" s="15">
        <v>0</v>
      </c>
      <c r="AE159" s="11">
        <v>0</v>
      </c>
      <c r="AF159" s="14">
        <v>0</v>
      </c>
    </row>
    <row r="160" spans="1:32" x14ac:dyDescent="0.25">
      <c r="A160" s="11" t="s">
        <v>400</v>
      </c>
      <c r="B160" s="12" t="s">
        <v>276</v>
      </c>
      <c r="C160" s="11" t="s">
        <v>86</v>
      </c>
      <c r="D160" s="12" t="s">
        <v>279</v>
      </c>
      <c r="E160" s="11" t="s">
        <v>151</v>
      </c>
      <c r="F160" s="13">
        <v>1.0128366926299999</v>
      </c>
      <c r="G160" s="13">
        <v>101.28366926299999</v>
      </c>
      <c r="H160" s="11">
        <v>3483</v>
      </c>
      <c r="I160" s="14">
        <v>3438.8564566670743</v>
      </c>
      <c r="J160" s="11">
        <v>1031</v>
      </c>
      <c r="K160" s="15">
        <v>0.29600918748205568</v>
      </c>
      <c r="L160" s="11">
        <v>345</v>
      </c>
      <c r="M160" s="15">
        <v>9.9052540913006026E-2</v>
      </c>
      <c r="N160" s="11">
        <v>34</v>
      </c>
      <c r="O160" s="15">
        <v>9.7616996841803048E-3</v>
      </c>
      <c r="P160" s="11">
        <v>32</v>
      </c>
      <c r="Q160" s="15">
        <v>9.1874820556991105E-3</v>
      </c>
      <c r="R160" s="11">
        <v>5.84</v>
      </c>
      <c r="S160" s="11">
        <v>1854</v>
      </c>
      <c r="T160" s="11">
        <v>872</v>
      </c>
      <c r="U160" s="16">
        <v>3.9942660550458715</v>
      </c>
      <c r="V160" s="14">
        <v>4.0137614679000002</v>
      </c>
      <c r="W160" s="14">
        <v>1.7221584386</v>
      </c>
      <c r="X160" s="14">
        <v>18.0459770115</v>
      </c>
      <c r="Y160" s="11">
        <v>1.46</v>
      </c>
      <c r="Z160" s="11">
        <v>1369</v>
      </c>
      <c r="AA160" s="15">
        <v>0.39305196669537756</v>
      </c>
      <c r="AB160" s="11">
        <v>1168</v>
      </c>
      <c r="AC160" s="15">
        <v>0.85317750182615049</v>
      </c>
      <c r="AD160" s="15">
        <v>0.14682249817384951</v>
      </c>
      <c r="AE160" s="11">
        <v>201</v>
      </c>
      <c r="AF160" s="14">
        <v>14.682249817384951</v>
      </c>
    </row>
    <row r="161" spans="1:32" x14ac:dyDescent="0.25">
      <c r="A161" s="11" t="s">
        <v>400</v>
      </c>
      <c r="B161" s="12" t="s">
        <v>276</v>
      </c>
      <c r="C161" s="11" t="s">
        <v>86</v>
      </c>
      <c r="D161" s="12" t="s">
        <v>277</v>
      </c>
      <c r="E161" s="11" t="s">
        <v>87</v>
      </c>
      <c r="F161" s="13">
        <v>2.2550123655400003</v>
      </c>
      <c r="G161" s="13">
        <v>225.501236554</v>
      </c>
      <c r="H161" s="11">
        <v>7137</v>
      </c>
      <c r="I161" s="14">
        <v>3164.9493852291698</v>
      </c>
      <c r="J161" s="11">
        <v>2143</v>
      </c>
      <c r="K161" s="15">
        <v>0.30026621829900518</v>
      </c>
      <c r="L161" s="11">
        <v>550</v>
      </c>
      <c r="M161" s="15">
        <v>7.7063191817290183E-2</v>
      </c>
      <c r="N161" s="11">
        <v>151</v>
      </c>
      <c r="O161" s="15">
        <v>2.1157349026201484E-2</v>
      </c>
      <c r="P161" s="11">
        <v>323</v>
      </c>
      <c r="Q161" s="15">
        <v>4.5257110830881325E-2</v>
      </c>
      <c r="R161" s="11">
        <v>6.1</v>
      </c>
      <c r="S161" s="11">
        <v>3077</v>
      </c>
      <c r="T161" s="11">
        <v>1752</v>
      </c>
      <c r="U161" s="16">
        <v>4.0736301369863011</v>
      </c>
      <c r="V161" s="14">
        <v>2.1689497716999999</v>
      </c>
      <c r="W161" s="14">
        <v>0.97031963470000004</v>
      </c>
      <c r="X161" s="14">
        <v>7.1387778411999996</v>
      </c>
      <c r="Y161" s="11">
        <v>1.21</v>
      </c>
      <c r="Z161" s="11">
        <v>2552</v>
      </c>
      <c r="AA161" s="15">
        <v>0.35757321003222642</v>
      </c>
      <c r="AB161" s="11">
        <v>2461</v>
      </c>
      <c r="AC161" s="15">
        <v>0.96434169278996862</v>
      </c>
      <c r="AD161" s="15">
        <v>3.5658307210031381E-2</v>
      </c>
      <c r="AE161" s="11">
        <v>91</v>
      </c>
      <c r="AF161" s="14">
        <v>3.5658307210031346</v>
      </c>
    </row>
    <row r="162" spans="1:32" x14ac:dyDescent="0.25">
      <c r="A162" s="11" t="s">
        <v>400</v>
      </c>
      <c r="B162" s="12" t="s">
        <v>276</v>
      </c>
      <c r="C162" s="11" t="s">
        <v>86</v>
      </c>
      <c r="D162" s="12" t="s">
        <v>287</v>
      </c>
      <c r="E162" s="11" t="s">
        <v>96</v>
      </c>
      <c r="F162" s="13">
        <v>1.95132091052</v>
      </c>
      <c r="G162" s="13">
        <v>195.13209105199999</v>
      </c>
      <c r="H162" s="11">
        <v>3904</v>
      </c>
      <c r="I162" s="14">
        <v>2000.69603054663</v>
      </c>
      <c r="J162" s="11">
        <v>1075</v>
      </c>
      <c r="K162" s="15">
        <v>0.27535860655737704</v>
      </c>
      <c r="L162" s="11">
        <v>414</v>
      </c>
      <c r="M162" s="15">
        <v>0.10604508196721311</v>
      </c>
      <c r="N162" s="11">
        <v>37</v>
      </c>
      <c r="O162" s="15">
        <v>9.4774590163934427E-3</v>
      </c>
      <c r="P162" s="11">
        <v>103</v>
      </c>
      <c r="Q162" s="15">
        <v>2.6383196721311477E-2</v>
      </c>
      <c r="R162" s="11">
        <v>5.86</v>
      </c>
      <c r="S162" s="11">
        <v>1166</v>
      </c>
      <c r="T162" s="11">
        <v>1021</v>
      </c>
      <c r="U162" s="16">
        <v>3.8237022526934377</v>
      </c>
      <c r="V162" s="14">
        <v>2.7424094024999999</v>
      </c>
      <c r="W162" s="14">
        <v>0.78508341510000001</v>
      </c>
      <c r="X162" s="14">
        <v>3.2448377581000001</v>
      </c>
      <c r="Y162" s="11">
        <v>1.21</v>
      </c>
      <c r="Z162" s="11">
        <v>1374</v>
      </c>
      <c r="AA162" s="15">
        <v>0.35194672131147542</v>
      </c>
      <c r="AB162" s="11">
        <v>1264</v>
      </c>
      <c r="AC162" s="15">
        <v>0.91994177583697234</v>
      </c>
      <c r="AD162" s="15">
        <v>8.0058224163027658E-2</v>
      </c>
      <c r="AE162" s="11">
        <v>110</v>
      </c>
      <c r="AF162" s="14">
        <v>8.0058224163027667</v>
      </c>
    </row>
    <row r="163" spans="1:32" x14ac:dyDescent="0.25">
      <c r="A163" s="11" t="s">
        <v>400</v>
      </c>
      <c r="B163" s="12" t="s">
        <v>276</v>
      </c>
      <c r="C163" s="11" t="s">
        <v>86</v>
      </c>
      <c r="D163" s="12" t="s">
        <v>329</v>
      </c>
      <c r="E163" s="11" t="s">
        <v>142</v>
      </c>
      <c r="F163" s="13">
        <v>1.1861824219599999</v>
      </c>
      <c r="G163" s="13">
        <v>118.618242196</v>
      </c>
      <c r="H163" s="11">
        <v>3084</v>
      </c>
      <c r="I163" s="14">
        <v>2599.937364527897</v>
      </c>
      <c r="J163" s="11">
        <v>920</v>
      </c>
      <c r="K163" s="15">
        <v>0.29831387808041504</v>
      </c>
      <c r="L163" s="11">
        <v>279</v>
      </c>
      <c r="M163" s="15">
        <v>9.0466926070038908E-2</v>
      </c>
      <c r="N163" s="11">
        <v>7</v>
      </c>
      <c r="O163" s="15">
        <v>2.2697795071335929E-3</v>
      </c>
      <c r="P163" s="11">
        <v>61</v>
      </c>
      <c r="Q163" s="15">
        <v>1.9779507133592736E-2</v>
      </c>
      <c r="R163" s="11">
        <v>6.13</v>
      </c>
      <c r="S163" s="11">
        <v>1175</v>
      </c>
      <c r="T163" s="11">
        <v>820</v>
      </c>
      <c r="U163" s="16">
        <v>3.7609756097560973</v>
      </c>
      <c r="V163" s="14">
        <v>7.6829268293000004</v>
      </c>
      <c r="W163" s="14">
        <v>1.7114914425000001</v>
      </c>
      <c r="X163" s="14">
        <v>5.2503052503000003</v>
      </c>
      <c r="Y163" s="11">
        <v>1.59</v>
      </c>
      <c r="Z163" s="11">
        <v>1259</v>
      </c>
      <c r="AA163" s="15">
        <v>0.40823605706874189</v>
      </c>
      <c r="AB163" s="11">
        <v>1199</v>
      </c>
      <c r="AC163" s="15">
        <v>0.95234312946783162</v>
      </c>
      <c r="AD163" s="15">
        <v>4.7656870532168383E-2</v>
      </c>
      <c r="AE163" s="11">
        <v>60</v>
      </c>
      <c r="AF163" s="14">
        <v>4.7656870532168387</v>
      </c>
    </row>
    <row r="164" spans="1:32" x14ac:dyDescent="0.25">
      <c r="A164" s="11" t="s">
        <v>405</v>
      </c>
      <c r="B164" s="12" t="s">
        <v>238</v>
      </c>
      <c r="C164" s="11" t="s">
        <v>47</v>
      </c>
      <c r="D164" s="12" t="s">
        <v>198</v>
      </c>
      <c r="E164" s="11" t="s">
        <v>47</v>
      </c>
      <c r="F164" s="13">
        <v>3.88618092312</v>
      </c>
      <c r="G164" s="13">
        <v>388.61809231199999</v>
      </c>
      <c r="H164" s="11">
        <v>10841</v>
      </c>
      <c r="I164" s="14">
        <v>2789.6282274208584</v>
      </c>
      <c r="J164" s="11">
        <v>3363</v>
      </c>
      <c r="K164" s="15">
        <v>0.31021123512591087</v>
      </c>
      <c r="L164" s="11">
        <v>890</v>
      </c>
      <c r="M164" s="15">
        <v>8.2095747624757867E-2</v>
      </c>
      <c r="N164" s="11">
        <v>96</v>
      </c>
      <c r="O164" s="15">
        <v>8.8552716539064668E-3</v>
      </c>
      <c r="P164" s="11">
        <v>106</v>
      </c>
      <c r="Q164" s="15">
        <v>9.7776957845217231E-3</v>
      </c>
      <c r="R164" s="11">
        <v>7.66</v>
      </c>
      <c r="S164" s="11">
        <v>4466</v>
      </c>
      <c r="T164" s="11">
        <v>2642</v>
      </c>
      <c r="U164" s="16">
        <v>4.1033308099924302</v>
      </c>
      <c r="V164" s="14">
        <v>3.9742619227999998</v>
      </c>
      <c r="W164" s="14">
        <v>1.1367942402</v>
      </c>
      <c r="X164" s="14">
        <v>23.359878649999999</v>
      </c>
      <c r="Y164" s="11">
        <v>1.72</v>
      </c>
      <c r="Z164" s="11">
        <v>3887</v>
      </c>
      <c r="AA164" s="15">
        <v>0.35854625957015035</v>
      </c>
      <c r="AB164" s="11">
        <v>3700</v>
      </c>
      <c r="AC164" s="15">
        <v>0.95189091844610241</v>
      </c>
      <c r="AD164" s="15">
        <v>4.8109081553897592E-2</v>
      </c>
      <c r="AE164" s="11">
        <v>187</v>
      </c>
      <c r="AF164" s="14">
        <v>4.810908155389761</v>
      </c>
    </row>
    <row r="165" spans="1:32" x14ac:dyDescent="0.25">
      <c r="A165" s="11" t="s">
        <v>405</v>
      </c>
      <c r="B165" s="12" t="s">
        <v>238</v>
      </c>
      <c r="C165" s="11" t="s">
        <v>47</v>
      </c>
      <c r="D165" s="12" t="s">
        <v>262</v>
      </c>
      <c r="E165" s="11" t="s">
        <v>71</v>
      </c>
      <c r="F165" s="13">
        <v>3.0547492282399999</v>
      </c>
      <c r="G165" s="13">
        <v>305.47492282400003</v>
      </c>
      <c r="H165" s="11">
        <v>8969</v>
      </c>
      <c r="I165" s="14">
        <v>2936.0838909737636</v>
      </c>
      <c r="J165" s="11">
        <v>2793</v>
      </c>
      <c r="K165" s="15">
        <v>0.31140595384100794</v>
      </c>
      <c r="L165" s="11">
        <v>788</v>
      </c>
      <c r="M165" s="15">
        <v>8.7858178169249637E-2</v>
      </c>
      <c r="N165" s="11">
        <v>77</v>
      </c>
      <c r="O165" s="15">
        <v>8.5851265469952063E-3</v>
      </c>
      <c r="P165" s="11">
        <v>56</v>
      </c>
      <c r="Q165" s="15">
        <v>6.2437283978146949E-3</v>
      </c>
      <c r="R165" s="11">
        <v>6.38</v>
      </c>
      <c r="S165" s="11">
        <v>4539</v>
      </c>
      <c r="T165" s="11">
        <v>2291</v>
      </c>
      <c r="U165" s="16">
        <v>3.9148843299869052</v>
      </c>
      <c r="V165" s="14">
        <v>2.880838062</v>
      </c>
      <c r="W165" s="14">
        <v>0.26315789470000001</v>
      </c>
      <c r="X165" s="14">
        <v>20.105355575099999</v>
      </c>
      <c r="Y165" s="11">
        <v>1.45</v>
      </c>
      <c r="Z165" s="11">
        <v>3228</v>
      </c>
      <c r="AA165" s="15">
        <v>0.35990634407403277</v>
      </c>
      <c r="AB165" s="11">
        <v>3183</v>
      </c>
      <c r="AC165" s="15">
        <v>0.98605947955390338</v>
      </c>
      <c r="AD165" s="15">
        <v>1.3940520446096616E-2</v>
      </c>
      <c r="AE165" s="11">
        <v>45</v>
      </c>
      <c r="AF165" s="14">
        <v>1.3940520446096654</v>
      </c>
    </row>
    <row r="166" spans="1:32" x14ac:dyDescent="0.25">
      <c r="A166" s="11" t="s">
        <v>405</v>
      </c>
      <c r="B166" s="12" t="s">
        <v>238</v>
      </c>
      <c r="C166" s="11" t="s">
        <v>44</v>
      </c>
      <c r="D166" s="12" t="s">
        <v>239</v>
      </c>
      <c r="E166" s="11" t="s">
        <v>44</v>
      </c>
      <c r="F166" s="13">
        <v>4.4066851570300001</v>
      </c>
      <c r="G166" s="13">
        <v>440.66851570300003</v>
      </c>
      <c r="H166" s="11">
        <v>10865</v>
      </c>
      <c r="I166" s="14">
        <v>2465.5721052971139</v>
      </c>
      <c r="J166" s="11">
        <v>3408</v>
      </c>
      <c r="K166" s="15">
        <v>0.31366774045098944</v>
      </c>
      <c r="L166" s="11">
        <v>1151</v>
      </c>
      <c r="M166" s="15">
        <v>0.10593649332719743</v>
      </c>
      <c r="N166" s="11">
        <v>39</v>
      </c>
      <c r="O166" s="15">
        <v>3.5895075931891393E-3</v>
      </c>
      <c r="P166" s="11">
        <v>113</v>
      </c>
      <c r="Q166" s="15">
        <v>1.0400368154624943E-2</v>
      </c>
      <c r="R166" s="11">
        <v>6.09</v>
      </c>
      <c r="S166" s="11">
        <v>5984</v>
      </c>
      <c r="T166" s="11">
        <v>2710</v>
      </c>
      <c r="U166" s="16">
        <v>4.0092250922509223</v>
      </c>
      <c r="V166" s="14">
        <v>9.4833948339000003</v>
      </c>
      <c r="W166" s="14">
        <v>1.5625</v>
      </c>
      <c r="X166" s="14">
        <v>1.2691302725</v>
      </c>
      <c r="Y166" s="11">
        <v>1.36</v>
      </c>
      <c r="Z166" s="11">
        <v>3555</v>
      </c>
      <c r="AA166" s="15">
        <v>0.32719742291762538</v>
      </c>
      <c r="AB166" s="11">
        <v>3498</v>
      </c>
      <c r="AC166" s="15">
        <v>0.98396624472573835</v>
      </c>
      <c r="AD166" s="15">
        <v>1.6033755274261652E-2</v>
      </c>
      <c r="AE166" s="11">
        <v>57</v>
      </c>
      <c r="AF166" s="14">
        <v>1.6033755274261603</v>
      </c>
    </row>
    <row r="167" spans="1:32" x14ac:dyDescent="0.25">
      <c r="A167" s="11" t="s">
        <v>405</v>
      </c>
      <c r="B167" s="12" t="s">
        <v>238</v>
      </c>
      <c r="C167" s="11" t="s">
        <v>47</v>
      </c>
      <c r="D167" s="12" t="s">
        <v>241</v>
      </c>
      <c r="E167" s="11" t="s">
        <v>46</v>
      </c>
      <c r="F167" s="13">
        <v>4.2312882844000006</v>
      </c>
      <c r="G167" s="13">
        <v>423.12882844000001</v>
      </c>
      <c r="H167" s="11">
        <v>7989</v>
      </c>
      <c r="I167" s="14">
        <v>1888.0774513648732</v>
      </c>
      <c r="J167" s="11">
        <v>2451</v>
      </c>
      <c r="K167" s="15">
        <v>0.30679684566278631</v>
      </c>
      <c r="L167" s="11">
        <v>654</v>
      </c>
      <c r="M167" s="15">
        <v>8.1862561021404434E-2</v>
      </c>
      <c r="N167" s="11">
        <v>22</v>
      </c>
      <c r="O167" s="15">
        <v>2.7537864563775189E-3</v>
      </c>
      <c r="P167" s="11">
        <v>135</v>
      </c>
      <c r="Q167" s="15">
        <v>1.6898235073225687E-2</v>
      </c>
      <c r="R167" s="11">
        <v>6.75</v>
      </c>
      <c r="S167" s="11">
        <v>4083</v>
      </c>
      <c r="T167" s="11">
        <v>1941</v>
      </c>
      <c r="U167" s="16">
        <v>4.1159196290571867</v>
      </c>
      <c r="V167" s="14">
        <v>3.0396702731</v>
      </c>
      <c r="W167" s="14">
        <v>1.1363636364</v>
      </c>
      <c r="X167" s="14">
        <v>70.351239669400002</v>
      </c>
      <c r="Y167" s="11">
        <v>1.32</v>
      </c>
      <c r="Z167" s="11">
        <v>2772</v>
      </c>
      <c r="AA167" s="15">
        <v>0.34697709350356742</v>
      </c>
      <c r="AB167" s="11">
        <v>2708</v>
      </c>
      <c r="AC167" s="15">
        <v>0.97691197691197695</v>
      </c>
      <c r="AD167" s="15">
        <v>2.3088023088023046E-2</v>
      </c>
      <c r="AE167" s="11">
        <v>64</v>
      </c>
      <c r="AF167" s="14">
        <v>2.3088023088023086</v>
      </c>
    </row>
    <row r="168" spans="1:32" x14ac:dyDescent="0.25">
      <c r="A168" s="11" t="s">
        <v>405</v>
      </c>
      <c r="B168" s="12" t="s">
        <v>238</v>
      </c>
      <c r="C168" s="11" t="s">
        <v>47</v>
      </c>
      <c r="D168" s="12" t="s">
        <v>294</v>
      </c>
      <c r="E168" s="11" t="s">
        <v>103</v>
      </c>
      <c r="F168" s="13">
        <v>1.8486626991999999</v>
      </c>
      <c r="G168" s="13">
        <v>184.86626991999998</v>
      </c>
      <c r="H168" s="11">
        <v>3328</v>
      </c>
      <c r="I168" s="14">
        <v>1800.2202356547662</v>
      </c>
      <c r="J168" s="11">
        <v>1019</v>
      </c>
      <c r="K168" s="15">
        <v>0.30618990384615385</v>
      </c>
      <c r="L168" s="11">
        <v>296</v>
      </c>
      <c r="M168" s="15">
        <v>8.8942307692307696E-2</v>
      </c>
      <c r="N168" s="11">
        <v>8</v>
      </c>
      <c r="O168" s="15">
        <v>2.403846153846154E-3</v>
      </c>
      <c r="P168" s="11">
        <v>7</v>
      </c>
      <c r="Q168" s="15">
        <v>2.1033653846153845E-3</v>
      </c>
      <c r="R168" s="11">
        <v>5.87</v>
      </c>
      <c r="S168" s="11">
        <v>1409</v>
      </c>
      <c r="T168" s="11">
        <v>797</v>
      </c>
      <c r="U168" s="16">
        <v>4.1756587202007527</v>
      </c>
      <c r="V168" s="14">
        <v>6.2735257215000004</v>
      </c>
      <c r="W168" s="14">
        <v>1.8820577164000001</v>
      </c>
      <c r="X168" s="14">
        <v>21.831869510699999</v>
      </c>
      <c r="Y168" s="11">
        <v>1.53</v>
      </c>
      <c r="Z168" s="11">
        <v>1030</v>
      </c>
      <c r="AA168" s="15">
        <v>0.30949519230769229</v>
      </c>
      <c r="AB168" s="11">
        <v>976</v>
      </c>
      <c r="AC168" s="15">
        <v>0.94757281553398054</v>
      </c>
      <c r="AD168" s="15">
        <v>5.2427184466019461E-2</v>
      </c>
      <c r="AE168" s="11">
        <v>54</v>
      </c>
      <c r="AF168" s="14">
        <v>5.2427184466019421</v>
      </c>
    </row>
    <row r="169" spans="1:32" x14ac:dyDescent="0.25">
      <c r="A169" s="11" t="s">
        <v>405</v>
      </c>
      <c r="B169" s="12" t="s">
        <v>238</v>
      </c>
      <c r="C169" s="11" t="s">
        <v>47</v>
      </c>
      <c r="D169" s="12" t="s">
        <v>310</v>
      </c>
      <c r="E169" s="11" t="s">
        <v>119</v>
      </c>
      <c r="F169" s="13">
        <v>1.5427533461</v>
      </c>
      <c r="G169" s="13">
        <v>154.27533460999999</v>
      </c>
      <c r="H169" s="11">
        <v>2906</v>
      </c>
      <c r="I169" s="14">
        <v>1883.6452420253804</v>
      </c>
      <c r="J169" s="11">
        <v>854</v>
      </c>
      <c r="K169" s="15">
        <v>0.29387474191328289</v>
      </c>
      <c r="L169" s="11">
        <v>250</v>
      </c>
      <c r="M169" s="15">
        <v>8.6028905712319345E-2</v>
      </c>
      <c r="N169" s="11">
        <v>7</v>
      </c>
      <c r="O169" s="15">
        <v>2.4088093599449415E-3</v>
      </c>
      <c r="P169" s="11">
        <v>22</v>
      </c>
      <c r="Q169" s="15">
        <v>7.5705437026841018E-3</v>
      </c>
      <c r="R169" s="11">
        <v>6.11</v>
      </c>
      <c r="S169" s="11">
        <v>2167</v>
      </c>
      <c r="T169" s="11">
        <v>698</v>
      </c>
      <c r="U169" s="16">
        <v>4.1633237822349569</v>
      </c>
      <c r="V169" s="14">
        <v>12.893982808000001</v>
      </c>
      <c r="W169" s="14">
        <v>1.1461318052</v>
      </c>
      <c r="X169" s="14">
        <v>11.764705882399999</v>
      </c>
      <c r="Y169" s="11">
        <v>1.44</v>
      </c>
      <c r="Z169" s="11">
        <v>981</v>
      </c>
      <c r="AA169" s="15">
        <v>0.33757742601514107</v>
      </c>
      <c r="AB169" s="11">
        <v>965</v>
      </c>
      <c r="AC169" s="15">
        <v>0.98369011213047908</v>
      </c>
      <c r="AD169" s="15">
        <v>1.6309887869520923E-2</v>
      </c>
      <c r="AE169" s="11">
        <v>16</v>
      </c>
      <c r="AF169" s="14">
        <v>1.6309887869520898</v>
      </c>
    </row>
    <row r="170" spans="1:32" x14ac:dyDescent="0.25">
      <c r="A170" s="11" t="s">
        <v>405</v>
      </c>
      <c r="B170" s="12" t="s">
        <v>205</v>
      </c>
      <c r="C170" s="11" t="s">
        <v>9</v>
      </c>
      <c r="D170" s="12" t="s">
        <v>198</v>
      </c>
      <c r="E170" s="11" t="s">
        <v>9</v>
      </c>
      <c r="F170" s="13">
        <v>12.540504312000001</v>
      </c>
      <c r="G170" s="13">
        <v>1254.0504312</v>
      </c>
      <c r="H170" s="11">
        <v>37237</v>
      </c>
      <c r="I170" s="14">
        <v>2969.3383195417377</v>
      </c>
      <c r="J170" s="11">
        <v>11055</v>
      </c>
      <c r="K170" s="15">
        <v>0.29688213336197866</v>
      </c>
      <c r="L170" s="11">
        <v>2891</v>
      </c>
      <c r="M170" s="15">
        <v>7.7637833337809173E-2</v>
      </c>
      <c r="N170" s="11">
        <v>823</v>
      </c>
      <c r="O170" s="15">
        <v>2.210167306711067E-2</v>
      </c>
      <c r="P170" s="11">
        <v>362</v>
      </c>
      <c r="Q170" s="15">
        <v>9.7215135483524444E-3</v>
      </c>
      <c r="R170" s="11">
        <v>8.3800000000000008</v>
      </c>
      <c r="S170" s="11">
        <v>14972</v>
      </c>
      <c r="T170" s="11">
        <v>9067</v>
      </c>
      <c r="U170" s="16">
        <v>4.1068710709165108</v>
      </c>
      <c r="V170" s="14">
        <v>0.93746553440000002</v>
      </c>
      <c r="W170" s="14">
        <v>0.42007517129999999</v>
      </c>
      <c r="X170" s="14">
        <v>7.1389042612000004</v>
      </c>
      <c r="Y170" s="11">
        <v>1.34</v>
      </c>
      <c r="Z170" s="11">
        <v>16002</v>
      </c>
      <c r="AA170" s="15">
        <v>0.42973386685286141</v>
      </c>
      <c r="AB170" s="11">
        <v>15541</v>
      </c>
      <c r="AC170" s="15">
        <v>0.97119110111236095</v>
      </c>
      <c r="AD170" s="15">
        <v>2.8808898887639045E-2</v>
      </c>
      <c r="AE170" s="11">
        <v>461</v>
      </c>
      <c r="AF170" s="14">
        <v>2.8808898887639045</v>
      </c>
    </row>
    <row r="171" spans="1:32" x14ac:dyDescent="0.25">
      <c r="A171" s="11" t="s">
        <v>405</v>
      </c>
      <c r="B171" s="12" t="s">
        <v>205</v>
      </c>
      <c r="C171" s="11" t="s">
        <v>9</v>
      </c>
      <c r="D171" s="12" t="s">
        <v>298</v>
      </c>
      <c r="E171" s="11" t="s">
        <v>117</v>
      </c>
      <c r="F171" s="13">
        <v>1.5184916558099999</v>
      </c>
      <c r="G171" s="13">
        <v>151.84916558099999</v>
      </c>
      <c r="H171" s="11">
        <v>3567</v>
      </c>
      <c r="I171" s="14">
        <v>2349.0415547244324</v>
      </c>
      <c r="J171" s="11">
        <v>1097</v>
      </c>
      <c r="K171" s="15">
        <v>0.30754135127558174</v>
      </c>
      <c r="L171" s="11">
        <v>335</v>
      </c>
      <c r="M171" s="15">
        <v>9.3916456405943372E-2</v>
      </c>
      <c r="N171" s="11">
        <v>6</v>
      </c>
      <c r="O171" s="15">
        <v>1.6820857863751051E-3</v>
      </c>
      <c r="P171" s="11">
        <v>7</v>
      </c>
      <c r="Q171" s="15">
        <v>1.9624334174376226E-3</v>
      </c>
      <c r="R171" s="11">
        <v>6.15</v>
      </c>
      <c r="S171" s="11">
        <v>1632</v>
      </c>
      <c r="T171" s="11">
        <v>902</v>
      </c>
      <c r="U171" s="16">
        <v>3.9545454545454546</v>
      </c>
      <c r="V171" s="14">
        <v>5.8758314856</v>
      </c>
      <c r="W171" s="14">
        <v>1.0112359551000001</v>
      </c>
      <c r="X171" s="14">
        <v>99.5505617978</v>
      </c>
      <c r="Y171" s="11">
        <v>1.66</v>
      </c>
      <c r="Z171" s="11">
        <v>1156</v>
      </c>
      <c r="AA171" s="15">
        <v>0.32408186150827023</v>
      </c>
      <c r="AB171" s="11">
        <v>1113</v>
      </c>
      <c r="AC171" s="15">
        <v>0.96280276816609001</v>
      </c>
      <c r="AD171" s="15">
        <v>3.7197231833909994E-2</v>
      </c>
      <c r="AE171" s="11">
        <v>43</v>
      </c>
      <c r="AF171" s="14">
        <v>3.7197231833910034</v>
      </c>
    </row>
    <row r="172" spans="1:32" x14ac:dyDescent="0.25">
      <c r="A172" s="11" t="s">
        <v>405</v>
      </c>
      <c r="B172" s="12" t="s">
        <v>205</v>
      </c>
      <c r="C172" s="11" t="s">
        <v>9</v>
      </c>
      <c r="D172" s="12" t="s">
        <v>275</v>
      </c>
      <c r="E172" s="11" t="s">
        <v>85</v>
      </c>
      <c r="F172" s="13">
        <v>2.2953406853200002</v>
      </c>
      <c r="G172" s="13">
        <v>229.53406853200002</v>
      </c>
      <c r="H172" s="11">
        <v>4664</v>
      </c>
      <c r="I172" s="14">
        <v>2031.9423734476165</v>
      </c>
      <c r="J172" s="11">
        <v>1389</v>
      </c>
      <c r="K172" s="15">
        <v>0.29781303602058318</v>
      </c>
      <c r="L172" s="11">
        <v>502</v>
      </c>
      <c r="M172" s="15">
        <v>0.10763293310463122</v>
      </c>
      <c r="N172" s="11">
        <v>50</v>
      </c>
      <c r="O172" s="15">
        <v>1.072041166380789E-2</v>
      </c>
      <c r="P172" s="11">
        <v>25</v>
      </c>
      <c r="Q172" s="15">
        <v>5.3602058319039449E-3</v>
      </c>
      <c r="R172" s="11">
        <v>7.4</v>
      </c>
      <c r="S172" s="11">
        <v>2007</v>
      </c>
      <c r="T172" s="11">
        <v>1168</v>
      </c>
      <c r="U172" s="16">
        <v>3.993150684931507</v>
      </c>
      <c r="V172" s="14">
        <v>6.25</v>
      </c>
      <c r="W172" s="14">
        <v>0.68551842330000001</v>
      </c>
      <c r="X172" s="14">
        <v>7.8834618680000004</v>
      </c>
      <c r="Y172" s="11">
        <v>1.23</v>
      </c>
      <c r="Z172" s="11">
        <v>1708</v>
      </c>
      <c r="AA172" s="15">
        <v>0.36620926243567753</v>
      </c>
      <c r="AB172" s="11">
        <v>1665</v>
      </c>
      <c r="AC172" s="15">
        <v>0.97482435597189698</v>
      </c>
      <c r="AD172" s="15">
        <v>2.5175644028103017E-2</v>
      </c>
      <c r="AE172" s="11">
        <v>43</v>
      </c>
      <c r="AF172" s="14">
        <v>2.5175644028103044</v>
      </c>
    </row>
    <row r="173" spans="1:32" x14ac:dyDescent="0.25">
      <c r="A173" s="11" t="s">
        <v>405</v>
      </c>
      <c r="B173" s="12" t="s">
        <v>205</v>
      </c>
      <c r="C173" s="11" t="s">
        <v>9</v>
      </c>
      <c r="D173" s="12" t="s">
        <v>314</v>
      </c>
      <c r="E173" s="11" t="s">
        <v>123</v>
      </c>
      <c r="F173" s="13">
        <v>1.47135005424</v>
      </c>
      <c r="G173" s="13">
        <v>147.13500542399998</v>
      </c>
      <c r="H173" s="11">
        <v>3084</v>
      </c>
      <c r="I173" s="14">
        <v>2096.0341769878723</v>
      </c>
      <c r="J173" s="11">
        <v>907</v>
      </c>
      <c r="K173" s="15">
        <v>0.29409857328145267</v>
      </c>
      <c r="L173" s="11">
        <v>243</v>
      </c>
      <c r="M173" s="15">
        <v>7.8793774319066145E-2</v>
      </c>
      <c r="N173" s="11">
        <v>2</v>
      </c>
      <c r="O173" s="15">
        <v>6.485084306095979E-4</v>
      </c>
      <c r="P173" s="11">
        <v>4</v>
      </c>
      <c r="Q173" s="15">
        <v>1.2970168612191958E-3</v>
      </c>
      <c r="R173" s="11">
        <v>5.14</v>
      </c>
      <c r="S173" s="11">
        <v>1757</v>
      </c>
      <c r="T173" s="11">
        <v>834</v>
      </c>
      <c r="U173" s="16">
        <v>3.6978417266187051</v>
      </c>
      <c r="V173" s="14">
        <v>4.3165467625999998</v>
      </c>
      <c r="W173" s="14">
        <v>0.60459492140000004</v>
      </c>
      <c r="X173" s="14">
        <v>35.386473430000002</v>
      </c>
      <c r="Y173" s="11">
        <v>1.26</v>
      </c>
      <c r="Z173" s="11">
        <v>1027</v>
      </c>
      <c r="AA173" s="15">
        <v>0.33300907911802852</v>
      </c>
      <c r="AB173" s="11">
        <v>1024</v>
      </c>
      <c r="AC173" s="15">
        <v>0.99707887049659205</v>
      </c>
      <c r="AD173" s="15">
        <v>2.9211295034079487E-3</v>
      </c>
      <c r="AE173" s="11">
        <v>3</v>
      </c>
      <c r="AF173" s="14">
        <v>0.29211295034079843</v>
      </c>
    </row>
    <row r="174" spans="1:32" x14ac:dyDescent="0.25">
      <c r="A174" s="11" t="s">
        <v>405</v>
      </c>
      <c r="B174" s="12" t="s">
        <v>205</v>
      </c>
      <c r="C174" s="11" t="s">
        <v>9</v>
      </c>
      <c r="D174" s="12" t="s">
        <v>272</v>
      </c>
      <c r="E174" s="11" t="s">
        <v>152</v>
      </c>
      <c r="F174" s="13">
        <v>0.99163312980899998</v>
      </c>
      <c r="G174" s="13">
        <v>99.163312980899988</v>
      </c>
      <c r="H174" s="11">
        <v>2962</v>
      </c>
      <c r="I174" s="14">
        <v>2986.9917724214351</v>
      </c>
      <c r="J174" s="11">
        <v>907</v>
      </c>
      <c r="K174" s="15">
        <v>0.30621201890614452</v>
      </c>
      <c r="L174" s="11">
        <v>301</v>
      </c>
      <c r="M174" s="15">
        <v>0.10162052667116812</v>
      </c>
      <c r="N174" s="11">
        <v>25</v>
      </c>
      <c r="O174" s="15">
        <v>8.4402430790006758E-3</v>
      </c>
      <c r="P174" s="11">
        <v>25</v>
      </c>
      <c r="Q174" s="15">
        <v>8.4402430790006758E-3</v>
      </c>
      <c r="R174" s="11">
        <v>6.6</v>
      </c>
      <c r="S174" s="11">
        <v>1142</v>
      </c>
      <c r="T174" s="11">
        <v>751</v>
      </c>
      <c r="U174" s="16">
        <v>3.9440745672436752</v>
      </c>
      <c r="V174" s="14">
        <v>6.7909454060999996</v>
      </c>
      <c r="W174" s="14">
        <v>1.3315579228000001</v>
      </c>
      <c r="X174" s="14">
        <v>40.106951871699998</v>
      </c>
      <c r="Y174" s="11">
        <v>1.3</v>
      </c>
      <c r="Z174" s="11">
        <v>1235</v>
      </c>
      <c r="AA174" s="15">
        <v>0.41694800810263338</v>
      </c>
      <c r="AB174" s="11">
        <v>1232</v>
      </c>
      <c r="AC174" s="15">
        <v>0.99757085020242919</v>
      </c>
      <c r="AD174" s="15">
        <v>2.4291497975708065E-3</v>
      </c>
      <c r="AE174" s="11">
        <v>3</v>
      </c>
      <c r="AF174" s="14">
        <v>0.24291497975708504</v>
      </c>
    </row>
    <row r="175" spans="1:32" x14ac:dyDescent="0.25">
      <c r="A175" s="11" t="s">
        <v>405</v>
      </c>
      <c r="B175" s="12" t="s">
        <v>205</v>
      </c>
      <c r="C175" s="11" t="s">
        <v>9</v>
      </c>
      <c r="D175" s="12" t="s">
        <v>341</v>
      </c>
      <c r="E175" s="11" t="s">
        <v>154</v>
      </c>
      <c r="F175" s="13">
        <v>0.96764693048200001</v>
      </c>
      <c r="G175" s="13">
        <v>96.764693048200002</v>
      </c>
      <c r="H175" s="11">
        <v>3583</v>
      </c>
      <c r="I175" s="14">
        <v>3702.7968436950982</v>
      </c>
      <c r="J175" s="11">
        <v>1154</v>
      </c>
      <c r="K175" s="15">
        <v>0.32207647222997488</v>
      </c>
      <c r="L175" s="11">
        <v>287</v>
      </c>
      <c r="M175" s="15">
        <v>8.0100474462740726E-2</v>
      </c>
      <c r="N175" s="11">
        <v>11</v>
      </c>
      <c r="O175" s="15">
        <v>3.0700530281886685E-3</v>
      </c>
      <c r="P175" s="11">
        <v>38</v>
      </c>
      <c r="Q175" s="15">
        <v>1.0605637733742674E-2</v>
      </c>
      <c r="R175" s="11">
        <v>5.65</v>
      </c>
      <c r="S175" s="11">
        <v>1847</v>
      </c>
      <c r="T175" s="11">
        <v>845</v>
      </c>
      <c r="U175" s="16">
        <v>4.2402366863905323</v>
      </c>
      <c r="V175" s="14">
        <v>1.6568047337</v>
      </c>
      <c r="W175" s="14">
        <v>1.6587677725000001</v>
      </c>
      <c r="X175" s="14">
        <v>4.2704626335000002</v>
      </c>
      <c r="Y175" s="11">
        <v>1.49</v>
      </c>
      <c r="Z175" s="11">
        <v>1188</v>
      </c>
      <c r="AA175" s="15">
        <v>0.3315657270443762</v>
      </c>
      <c r="AB175" s="11">
        <v>1118</v>
      </c>
      <c r="AC175" s="15">
        <v>0.94107744107744107</v>
      </c>
      <c r="AD175" s="15">
        <v>5.8922558922558932E-2</v>
      </c>
      <c r="AE175" s="11">
        <v>70</v>
      </c>
      <c r="AF175" s="14">
        <v>5.8922558922558927</v>
      </c>
    </row>
    <row r="176" spans="1:32" x14ac:dyDescent="0.25">
      <c r="A176" s="11" t="s">
        <v>405</v>
      </c>
      <c r="B176" s="12" t="s">
        <v>205</v>
      </c>
      <c r="C176" s="11" t="s">
        <v>9</v>
      </c>
      <c r="D176" s="12" t="s">
        <v>288</v>
      </c>
      <c r="E176" s="11" t="s">
        <v>97</v>
      </c>
      <c r="F176" s="13">
        <v>1.9295963274000001</v>
      </c>
      <c r="G176" s="13">
        <v>192.95963274000002</v>
      </c>
      <c r="H176" s="11">
        <v>6724</v>
      </c>
      <c r="I176" s="14">
        <v>3484.6666655196909</v>
      </c>
      <c r="J176" s="11">
        <v>2141</v>
      </c>
      <c r="K176" s="15">
        <v>0.31841165972635338</v>
      </c>
      <c r="L176" s="11">
        <v>640</v>
      </c>
      <c r="M176" s="15">
        <v>9.5181439619274236E-2</v>
      </c>
      <c r="N176" s="11">
        <v>38</v>
      </c>
      <c r="O176" s="15">
        <v>5.6513979773944083E-3</v>
      </c>
      <c r="P176" s="11">
        <v>41</v>
      </c>
      <c r="Q176" s="15">
        <v>6.0975609756097563E-3</v>
      </c>
      <c r="R176" s="11">
        <v>6.68</v>
      </c>
      <c r="S176" s="11">
        <v>3075</v>
      </c>
      <c r="T176" s="11">
        <v>1672</v>
      </c>
      <c r="U176" s="16">
        <v>4.0215311004784686</v>
      </c>
      <c r="V176" s="14">
        <v>2.5119617225000002</v>
      </c>
      <c r="W176" s="14">
        <v>0.96038415369999997</v>
      </c>
      <c r="X176" s="14">
        <v>52.492492492499998</v>
      </c>
      <c r="Y176" s="11">
        <v>1.65</v>
      </c>
      <c r="Z176" s="11">
        <v>2226</v>
      </c>
      <c r="AA176" s="15">
        <v>0.33105294467578822</v>
      </c>
      <c r="AB176" s="11">
        <v>2182</v>
      </c>
      <c r="AC176" s="15">
        <v>0.9802336028751123</v>
      </c>
      <c r="AD176" s="15">
        <v>1.9766397124887702E-2</v>
      </c>
      <c r="AE176" s="11">
        <v>44</v>
      </c>
      <c r="AF176" s="14">
        <v>1.9766397124887691</v>
      </c>
    </row>
    <row r="177" spans="1:32" x14ac:dyDescent="0.25">
      <c r="A177" s="11" t="s">
        <v>405</v>
      </c>
      <c r="B177" s="12" t="s">
        <v>205</v>
      </c>
      <c r="C177" s="11" t="s">
        <v>9</v>
      </c>
      <c r="D177" s="12" t="s">
        <v>313</v>
      </c>
      <c r="E177" s="11" t="s">
        <v>122</v>
      </c>
      <c r="F177" s="13">
        <v>1.4809196367899999</v>
      </c>
      <c r="G177" s="13">
        <v>148.091963679</v>
      </c>
      <c r="H177" s="11">
        <v>3014</v>
      </c>
      <c r="I177" s="14">
        <v>2035.2218480491367</v>
      </c>
      <c r="J177" s="11">
        <v>863</v>
      </c>
      <c r="K177" s="15">
        <v>0.28633045786330458</v>
      </c>
      <c r="L177" s="11">
        <v>332</v>
      </c>
      <c r="M177" s="15">
        <v>0.11015262110152621</v>
      </c>
      <c r="N177" s="11">
        <v>23</v>
      </c>
      <c r="O177" s="15">
        <v>7.6310550763105511E-3</v>
      </c>
      <c r="P177" s="11">
        <v>5</v>
      </c>
      <c r="Q177" s="15">
        <v>1.6589250165892503E-3</v>
      </c>
      <c r="R177" s="11">
        <v>6.35</v>
      </c>
      <c r="S177" s="11">
        <v>1332</v>
      </c>
      <c r="T177" s="11">
        <v>812</v>
      </c>
      <c r="U177" s="16">
        <v>3.7118226600985222</v>
      </c>
      <c r="V177" s="14">
        <v>5.4187192118</v>
      </c>
      <c r="W177" s="14">
        <v>1.3597033375000001</v>
      </c>
      <c r="X177" s="14">
        <v>49.503722084400003</v>
      </c>
      <c r="Y177" s="11">
        <v>1.04</v>
      </c>
      <c r="Z177" s="11">
        <v>1062</v>
      </c>
      <c r="AA177" s="15">
        <v>0.35235567352355673</v>
      </c>
      <c r="AB177" s="11">
        <v>1042</v>
      </c>
      <c r="AC177" s="15">
        <v>0.98116760828625238</v>
      </c>
      <c r="AD177" s="15">
        <v>1.883239171374762E-2</v>
      </c>
      <c r="AE177" s="11">
        <v>20</v>
      </c>
      <c r="AF177" s="14">
        <v>1.8832391713747645</v>
      </c>
    </row>
    <row r="178" spans="1:32" x14ac:dyDescent="0.25">
      <c r="A178" s="11" t="s">
        <v>405</v>
      </c>
      <c r="B178" s="12" t="s">
        <v>205</v>
      </c>
      <c r="C178" s="11" t="s">
        <v>9</v>
      </c>
      <c r="D178" s="12" t="s">
        <v>358</v>
      </c>
      <c r="E178" s="11" t="s">
        <v>173</v>
      </c>
      <c r="F178" s="13">
        <v>0.69777861164900001</v>
      </c>
      <c r="G178" s="13">
        <v>69.777861164900003</v>
      </c>
      <c r="H178" s="11">
        <v>2502</v>
      </c>
      <c r="I178" s="14">
        <v>3585.664504802231</v>
      </c>
      <c r="J178" s="11">
        <v>789</v>
      </c>
      <c r="K178" s="15">
        <v>0.31534772182254195</v>
      </c>
      <c r="L178" s="11">
        <v>229</v>
      </c>
      <c r="M178" s="15">
        <v>9.1526778577138285E-2</v>
      </c>
      <c r="N178" s="11">
        <v>5</v>
      </c>
      <c r="O178" s="15">
        <v>1.9984012789768186E-3</v>
      </c>
      <c r="P178" s="11">
        <v>2</v>
      </c>
      <c r="Q178" s="15">
        <v>7.993605115907274E-4</v>
      </c>
      <c r="R178" s="11">
        <v>6.48</v>
      </c>
      <c r="S178" s="11">
        <v>1424</v>
      </c>
      <c r="T178" s="11">
        <v>605</v>
      </c>
      <c r="U178" s="16">
        <v>4.135537190082645</v>
      </c>
      <c r="V178" s="14">
        <v>1.6528925619999999</v>
      </c>
      <c r="W178" s="14">
        <v>0.33057851240000002</v>
      </c>
      <c r="X178" s="14">
        <v>7.9338842974999997</v>
      </c>
      <c r="Y178" s="11">
        <v>1.54</v>
      </c>
      <c r="Z178" s="11">
        <v>792</v>
      </c>
      <c r="AA178" s="15">
        <v>0.31654676258992803</v>
      </c>
      <c r="AB178" s="11">
        <v>786</v>
      </c>
      <c r="AC178" s="15">
        <v>0.99242424242424243</v>
      </c>
      <c r="AD178" s="15">
        <v>7.575757575757569E-3</v>
      </c>
      <c r="AE178" s="11">
        <v>6</v>
      </c>
      <c r="AF178" s="14">
        <v>0.75757575757575757</v>
      </c>
    </row>
    <row r="179" spans="1:32" x14ac:dyDescent="0.25">
      <c r="A179" s="11" t="s">
        <v>413</v>
      </c>
      <c r="B179" s="12" t="s">
        <v>251</v>
      </c>
      <c r="C179" s="11" t="s">
        <v>58</v>
      </c>
      <c r="D179" s="12" t="s">
        <v>198</v>
      </c>
      <c r="E179" s="11" t="s">
        <v>58</v>
      </c>
      <c r="F179" s="13">
        <v>3.6503501809299999</v>
      </c>
      <c r="G179" s="13">
        <v>365.03501809299996</v>
      </c>
      <c r="H179" s="11">
        <v>16622</v>
      </c>
      <c r="I179" s="14">
        <v>4553.5357366084845</v>
      </c>
      <c r="J179" s="11">
        <v>5257</v>
      </c>
      <c r="K179" s="15">
        <v>0.31626759716038982</v>
      </c>
      <c r="L179" s="11">
        <v>1256</v>
      </c>
      <c r="M179" s="15">
        <v>7.5562507520154018E-2</v>
      </c>
      <c r="N179" s="11">
        <v>208</v>
      </c>
      <c r="O179" s="15">
        <v>1.2513536277222957E-2</v>
      </c>
      <c r="P179" s="11">
        <v>10213</v>
      </c>
      <c r="Q179" s="15">
        <v>0.61442666345806762</v>
      </c>
      <c r="R179" s="11">
        <v>7.76</v>
      </c>
      <c r="S179" s="11">
        <v>5537</v>
      </c>
      <c r="T179" s="11">
        <v>3956</v>
      </c>
      <c r="U179" s="16">
        <v>4.2017189079878667</v>
      </c>
      <c r="V179" s="14">
        <v>1.0364004043999999</v>
      </c>
      <c r="W179" s="14">
        <v>1.141842172</v>
      </c>
      <c r="X179" s="14">
        <v>14.6118721461</v>
      </c>
      <c r="Y179" s="11">
        <v>1.34</v>
      </c>
      <c r="Z179" s="11">
        <v>5837</v>
      </c>
      <c r="AA179" s="15">
        <v>0.35116111177956927</v>
      </c>
      <c r="AB179" s="11">
        <v>5688</v>
      </c>
      <c r="AC179" s="15">
        <v>0.97447318828165153</v>
      </c>
      <c r="AD179" s="15">
        <v>2.5526811718348474E-2</v>
      </c>
      <c r="AE179" s="11">
        <v>149</v>
      </c>
      <c r="AF179" s="14">
        <v>2.5526811718348466</v>
      </c>
    </row>
    <row r="180" spans="1:32" x14ac:dyDescent="0.25">
      <c r="A180" s="11" t="s">
        <v>400</v>
      </c>
      <c r="B180" s="12" t="s">
        <v>323</v>
      </c>
      <c r="C180" s="11" t="s">
        <v>134</v>
      </c>
      <c r="D180" s="12" t="s">
        <v>198</v>
      </c>
      <c r="E180" s="11" t="s">
        <v>134</v>
      </c>
      <c r="F180" s="13">
        <v>1.28275310392</v>
      </c>
      <c r="G180" s="13">
        <v>128.27531039199999</v>
      </c>
      <c r="H180" s="11">
        <v>4716</v>
      </c>
      <c r="I180" s="14">
        <v>3676.46742431435</v>
      </c>
      <c r="J180" s="11">
        <v>1662</v>
      </c>
      <c r="K180" s="15">
        <v>0.3524173027989822</v>
      </c>
      <c r="L180" s="11">
        <v>376</v>
      </c>
      <c r="M180" s="15">
        <v>7.9728583545377443E-2</v>
      </c>
      <c r="N180" s="11">
        <v>16</v>
      </c>
      <c r="O180" s="15">
        <v>3.3927056827820186E-3</v>
      </c>
      <c r="P180" s="11">
        <v>81</v>
      </c>
      <c r="Q180" s="15">
        <v>1.717557251908397E-2</v>
      </c>
      <c r="R180" s="11">
        <v>4.88</v>
      </c>
      <c r="S180" s="11">
        <v>973</v>
      </c>
      <c r="T180" s="11">
        <v>1074</v>
      </c>
      <c r="U180" s="16">
        <v>4.3910614525139664</v>
      </c>
      <c r="V180" s="14">
        <v>5.6797020484000003</v>
      </c>
      <c r="W180" s="14">
        <v>4.3966323666999996</v>
      </c>
      <c r="X180" s="14">
        <v>2.3364485981000001</v>
      </c>
      <c r="Y180" s="11">
        <v>1.92</v>
      </c>
      <c r="Z180" s="11">
        <v>1568</v>
      </c>
      <c r="AA180" s="15">
        <v>0.3324851569126378</v>
      </c>
      <c r="AB180" s="11">
        <v>1521</v>
      </c>
      <c r="AC180" s="15">
        <v>0.97002551020408168</v>
      </c>
      <c r="AD180" s="15">
        <v>2.9974489795918324E-2</v>
      </c>
      <c r="AE180" s="11">
        <v>47</v>
      </c>
      <c r="AF180" s="14">
        <v>2.9974489795918364</v>
      </c>
    </row>
    <row r="181" spans="1:32" x14ac:dyDescent="0.25">
      <c r="A181" s="11" t="s">
        <v>404</v>
      </c>
      <c r="B181" s="12" t="s">
        <v>257</v>
      </c>
      <c r="C181" s="11" t="s">
        <v>65</v>
      </c>
      <c r="D181" s="12" t="s">
        <v>198</v>
      </c>
      <c r="E181" s="11" t="s">
        <v>65</v>
      </c>
      <c r="F181" s="13">
        <v>3.3758893835900001</v>
      </c>
      <c r="G181" s="13">
        <v>337.588938359</v>
      </c>
      <c r="H181" s="11">
        <v>3876</v>
      </c>
      <c r="I181" s="14">
        <v>1148.1418848736598</v>
      </c>
      <c r="J181" s="11">
        <v>1430</v>
      </c>
      <c r="K181" s="15">
        <v>0.36893704850361198</v>
      </c>
      <c r="L181" s="11">
        <v>251</v>
      </c>
      <c r="M181" s="15">
        <v>6.4757481940144482E-2</v>
      </c>
      <c r="N181" s="11">
        <v>0</v>
      </c>
      <c r="O181" s="15">
        <v>0</v>
      </c>
      <c r="P181" s="11">
        <v>3801</v>
      </c>
      <c r="Q181" s="15">
        <v>0.98065015479876161</v>
      </c>
      <c r="R181" s="11">
        <v>4.3899999999999997</v>
      </c>
      <c r="S181" s="11">
        <v>783</v>
      </c>
      <c r="T181" s="11">
        <v>794</v>
      </c>
      <c r="U181" s="16">
        <v>4.8816120906801004</v>
      </c>
      <c r="V181" s="14">
        <v>4.6599496222000001</v>
      </c>
      <c r="W181" s="14">
        <v>0.76142131980000005</v>
      </c>
      <c r="X181" s="14">
        <v>15.404040404</v>
      </c>
      <c r="Y181" s="11">
        <v>1.59</v>
      </c>
      <c r="Z181" s="11">
        <v>1190</v>
      </c>
      <c r="AA181" s="15">
        <v>0.30701754385964913</v>
      </c>
      <c r="AB181" s="11">
        <v>1154</v>
      </c>
      <c r="AC181" s="15">
        <v>0.96974789915966386</v>
      </c>
      <c r="AD181" s="15">
        <v>3.0252100840336138E-2</v>
      </c>
      <c r="AE181" s="11">
        <v>36</v>
      </c>
      <c r="AF181" s="14">
        <v>3.0252100840336134</v>
      </c>
    </row>
    <row r="182" spans="1:32" x14ac:dyDescent="0.25">
      <c r="A182" s="11" t="s">
        <v>404</v>
      </c>
      <c r="B182" s="12" t="s">
        <v>257</v>
      </c>
      <c r="C182" s="11" t="s">
        <v>65</v>
      </c>
      <c r="D182" s="12" t="s">
        <v>306</v>
      </c>
      <c r="E182" s="11" t="s">
        <v>115</v>
      </c>
      <c r="F182" s="13">
        <v>1.59764188206</v>
      </c>
      <c r="G182" s="13">
        <v>159.764188206</v>
      </c>
      <c r="H182" s="11">
        <v>4625</v>
      </c>
      <c r="I182" s="14">
        <v>2894.8915598259878</v>
      </c>
      <c r="J182" s="11">
        <v>1646</v>
      </c>
      <c r="K182" s="15">
        <v>0.35589189189189191</v>
      </c>
      <c r="L182" s="11">
        <v>317</v>
      </c>
      <c r="M182" s="15">
        <v>6.854054054054054E-2</v>
      </c>
      <c r="N182" s="11">
        <v>1</v>
      </c>
      <c r="O182" s="15">
        <v>2.1621621621621621E-4</v>
      </c>
      <c r="P182" s="11">
        <v>4569</v>
      </c>
      <c r="Q182" s="15">
        <v>0.98789189189189186</v>
      </c>
      <c r="R182" s="11">
        <v>2.37</v>
      </c>
      <c r="S182" s="11">
        <v>2347</v>
      </c>
      <c r="T182" s="11">
        <v>886</v>
      </c>
      <c r="U182" s="16">
        <v>5.2200902934537243</v>
      </c>
      <c r="V182" s="14">
        <v>12.1896162528</v>
      </c>
      <c r="W182" s="14">
        <v>1.0332950631</v>
      </c>
      <c r="X182" s="14">
        <v>75.877689694200001</v>
      </c>
      <c r="Y182" s="11">
        <v>2</v>
      </c>
      <c r="Z182" s="11">
        <v>1413</v>
      </c>
      <c r="AA182" s="15">
        <v>0.30551351351351352</v>
      </c>
      <c r="AB182" s="11">
        <v>1362</v>
      </c>
      <c r="AC182" s="15">
        <v>0.96390658174097665</v>
      </c>
      <c r="AD182" s="15">
        <v>3.6093418259023347E-2</v>
      </c>
      <c r="AE182" s="11">
        <v>51</v>
      </c>
      <c r="AF182" s="14">
        <v>3.6093418259023355</v>
      </c>
    </row>
    <row r="183" spans="1:32" x14ac:dyDescent="0.25">
      <c r="A183" s="11" t="s">
        <v>404</v>
      </c>
      <c r="B183" s="12" t="s">
        <v>257</v>
      </c>
      <c r="C183" s="11" t="s">
        <v>65</v>
      </c>
      <c r="D183" s="12" t="s">
        <v>305</v>
      </c>
      <c r="E183" s="11" t="s">
        <v>114</v>
      </c>
      <c r="F183" s="13">
        <v>1.6229476970200001</v>
      </c>
      <c r="G183" s="13">
        <v>162.294769702</v>
      </c>
      <c r="H183" s="11">
        <v>3771</v>
      </c>
      <c r="I183" s="14">
        <v>2323.5499251911683</v>
      </c>
      <c r="J183" s="11">
        <v>1627</v>
      </c>
      <c r="K183" s="15">
        <v>0.43145054362238133</v>
      </c>
      <c r="L183" s="11">
        <v>183</v>
      </c>
      <c r="M183" s="15">
        <v>4.8528241845664281E-2</v>
      </c>
      <c r="N183" s="11">
        <v>1</v>
      </c>
      <c r="O183" s="15">
        <v>2.6518164942985947E-4</v>
      </c>
      <c r="P183" s="11">
        <v>3726</v>
      </c>
      <c r="Q183" s="15">
        <v>0.9880668257756563</v>
      </c>
      <c r="R183" s="11">
        <v>4.47</v>
      </c>
      <c r="S183" s="11">
        <v>1350</v>
      </c>
      <c r="T183" s="11">
        <v>673</v>
      </c>
      <c r="U183" s="16">
        <v>5.6032689450222879</v>
      </c>
      <c r="V183" s="14">
        <v>3.5661218424999999</v>
      </c>
      <c r="W183" s="14">
        <v>1.0654490107000001</v>
      </c>
      <c r="X183" s="14">
        <v>15.8445440957</v>
      </c>
      <c r="Y183" s="11">
        <v>1.98</v>
      </c>
      <c r="Z183" s="11">
        <v>1027</v>
      </c>
      <c r="AA183" s="15">
        <v>0.27234155396446563</v>
      </c>
      <c r="AB183" s="11">
        <v>1011</v>
      </c>
      <c r="AC183" s="15">
        <v>0.98442064264849072</v>
      </c>
      <c r="AD183" s="15">
        <v>1.5579357351509282E-2</v>
      </c>
      <c r="AE183" s="11">
        <v>16</v>
      </c>
      <c r="AF183" s="14">
        <v>1.5579357351509251</v>
      </c>
    </row>
    <row r="184" spans="1:32" x14ac:dyDescent="0.25">
      <c r="A184" s="11" t="s">
        <v>404</v>
      </c>
      <c r="B184" s="12" t="s">
        <v>224</v>
      </c>
      <c r="C184" s="11" t="s">
        <v>29</v>
      </c>
      <c r="D184" s="12" t="s">
        <v>198</v>
      </c>
      <c r="E184" s="11" t="s">
        <v>29</v>
      </c>
      <c r="F184" s="13">
        <v>5.8443083358600001</v>
      </c>
      <c r="G184" s="13">
        <v>584.43083358599995</v>
      </c>
      <c r="H184" s="11">
        <v>6327</v>
      </c>
      <c r="I184" s="14">
        <v>1082.5917519064249</v>
      </c>
      <c r="J184" s="11">
        <v>2939</v>
      </c>
      <c r="K184" s="15">
        <v>0.46451714872767502</v>
      </c>
      <c r="L184" s="11">
        <v>268</v>
      </c>
      <c r="M184" s="15">
        <v>4.2358147621305513E-2</v>
      </c>
      <c r="N184" s="11">
        <v>0</v>
      </c>
      <c r="O184" s="15">
        <v>0</v>
      </c>
      <c r="P184" s="11">
        <v>6249</v>
      </c>
      <c r="Q184" s="15">
        <v>0.9876718824087245</v>
      </c>
      <c r="R184" s="11">
        <v>4.46</v>
      </c>
      <c r="S184" s="11">
        <v>6113</v>
      </c>
      <c r="T184" s="11">
        <v>1135</v>
      </c>
      <c r="U184" s="16">
        <v>5.5744493392070487</v>
      </c>
      <c r="V184" s="14">
        <v>4.7577092510999996</v>
      </c>
      <c r="W184" s="14">
        <v>3.7533512064000001</v>
      </c>
      <c r="X184" s="14">
        <v>8.4880636604999999</v>
      </c>
      <c r="Y184" s="11">
        <v>2.36</v>
      </c>
      <c r="Z184" s="11">
        <v>1538</v>
      </c>
      <c r="AA184" s="15">
        <v>0.24308519045361152</v>
      </c>
      <c r="AB184" s="11">
        <v>1497</v>
      </c>
      <c r="AC184" s="15">
        <v>0.97334200260078019</v>
      </c>
      <c r="AD184" s="15">
        <v>2.6657997399219813E-2</v>
      </c>
      <c r="AE184" s="11">
        <v>41</v>
      </c>
      <c r="AF184" s="14">
        <v>2.6657997399219768</v>
      </c>
    </row>
    <row r="185" spans="1:32" x14ac:dyDescent="0.25">
      <c r="A185" s="11" t="s">
        <v>404</v>
      </c>
      <c r="B185" s="12" t="s">
        <v>352</v>
      </c>
      <c r="C185" s="11" t="s">
        <v>167</v>
      </c>
      <c r="D185" s="12" t="s">
        <v>198</v>
      </c>
      <c r="E185" s="11" t="s">
        <v>167</v>
      </c>
      <c r="F185" s="13">
        <v>0.83837404803099991</v>
      </c>
      <c r="G185" s="13">
        <v>83.8374048031</v>
      </c>
      <c r="H185" s="11">
        <v>1273</v>
      </c>
      <c r="I185" s="14">
        <v>1518.4153218837819</v>
      </c>
      <c r="J185" s="11">
        <v>772</v>
      </c>
      <c r="K185" s="15">
        <v>0.60644147682639438</v>
      </c>
      <c r="L185" s="11">
        <v>35</v>
      </c>
      <c r="M185" s="15">
        <v>2.7494108405341711E-2</v>
      </c>
      <c r="N185" s="11">
        <v>0</v>
      </c>
      <c r="O185" s="15">
        <v>0</v>
      </c>
      <c r="P185" s="11">
        <v>955</v>
      </c>
      <c r="Q185" s="15">
        <v>0.75019638648860953</v>
      </c>
      <c r="R185" s="11">
        <v>4.67</v>
      </c>
      <c r="S185" s="11">
        <v>139</v>
      </c>
      <c r="T185" s="11">
        <v>175</v>
      </c>
      <c r="U185" s="16">
        <v>7.274285714285714</v>
      </c>
      <c r="V185" s="14">
        <v>2.8571428570999999</v>
      </c>
      <c r="W185" s="14">
        <v>0.61349693250000004</v>
      </c>
      <c r="X185" s="14">
        <v>15.0289017341</v>
      </c>
      <c r="Y185" s="11">
        <v>2.64</v>
      </c>
      <c r="Z185" s="11">
        <v>213</v>
      </c>
      <c r="AA185" s="15">
        <v>0.16732128829536527</v>
      </c>
      <c r="AB185" s="11">
        <v>213</v>
      </c>
      <c r="AC185" s="15">
        <v>1</v>
      </c>
      <c r="AD185" s="15">
        <v>0</v>
      </c>
      <c r="AE185" s="11">
        <v>0</v>
      </c>
      <c r="AF185" s="14">
        <v>0</v>
      </c>
    </row>
    <row r="186" spans="1:32" x14ac:dyDescent="0.25">
      <c r="A186" s="11" t="s">
        <v>409</v>
      </c>
      <c r="B186" s="12" t="s">
        <v>258</v>
      </c>
      <c r="C186" s="11" t="s">
        <v>67</v>
      </c>
      <c r="D186" s="12" t="s">
        <v>198</v>
      </c>
      <c r="E186" s="11" t="s">
        <v>66</v>
      </c>
      <c r="F186" s="13">
        <v>3.37120365017</v>
      </c>
      <c r="G186" s="13">
        <v>337.12036501699998</v>
      </c>
      <c r="H186" s="11">
        <v>7259</v>
      </c>
      <c r="I186" s="14">
        <v>2153.236871238541</v>
      </c>
      <c r="J186" s="11">
        <v>2786</v>
      </c>
      <c r="K186" s="15">
        <v>0.3837994214079074</v>
      </c>
      <c r="L186" s="11">
        <v>365</v>
      </c>
      <c r="M186" s="15">
        <v>5.0282408045185287E-2</v>
      </c>
      <c r="N186" s="11">
        <v>1555</v>
      </c>
      <c r="O186" s="15">
        <v>0.21421683427469349</v>
      </c>
      <c r="P186" s="11">
        <v>2193</v>
      </c>
      <c r="Q186" s="15">
        <v>0.30210772833723654</v>
      </c>
      <c r="R186" s="11">
        <v>5.9</v>
      </c>
      <c r="S186" s="11">
        <v>1402</v>
      </c>
      <c r="T186" s="11">
        <v>1586</v>
      </c>
      <c r="U186" s="16">
        <v>4.5769230769230766</v>
      </c>
      <c r="V186" s="14">
        <v>4.9180327868999996</v>
      </c>
      <c r="W186" s="14">
        <v>1.0800508258999999</v>
      </c>
      <c r="X186" s="14">
        <v>57.9719387755</v>
      </c>
      <c r="Y186" s="11">
        <v>1.55</v>
      </c>
      <c r="Z186" s="11">
        <v>2319</v>
      </c>
      <c r="AA186" s="15">
        <v>0.31946549111447858</v>
      </c>
      <c r="AB186" s="11">
        <v>2275</v>
      </c>
      <c r="AC186" s="15">
        <v>0.98102630444156969</v>
      </c>
      <c r="AD186" s="15">
        <v>1.8973695558430315E-2</v>
      </c>
      <c r="AE186" s="11">
        <v>44</v>
      </c>
      <c r="AF186" s="14">
        <v>1.8973695558430357</v>
      </c>
    </row>
    <row r="187" spans="1:32" x14ac:dyDescent="0.25">
      <c r="A187" s="11" t="s">
        <v>412</v>
      </c>
      <c r="B187" s="12" t="s">
        <v>351</v>
      </c>
      <c r="C187" s="11" t="s">
        <v>166</v>
      </c>
      <c r="D187" s="12" t="s">
        <v>198</v>
      </c>
      <c r="E187" s="11" t="s">
        <v>166</v>
      </c>
      <c r="F187" s="13">
        <v>0.85430322342000009</v>
      </c>
      <c r="G187" s="13">
        <v>85.430322342000011</v>
      </c>
      <c r="H187" s="11">
        <v>1477</v>
      </c>
      <c r="I187" s="14">
        <v>1728.8943310867787</v>
      </c>
      <c r="J187" s="11">
        <v>633</v>
      </c>
      <c r="K187" s="15">
        <v>0.42857142857142855</v>
      </c>
      <c r="L187" s="11">
        <v>55</v>
      </c>
      <c r="M187" s="15">
        <v>3.7237643872714964E-2</v>
      </c>
      <c r="N187" s="11">
        <v>88</v>
      </c>
      <c r="O187" s="15">
        <v>5.9580230196343939E-2</v>
      </c>
      <c r="P187" s="11">
        <v>1034</v>
      </c>
      <c r="Q187" s="15">
        <v>0.70006770480704128</v>
      </c>
      <c r="R187" s="11">
        <v>5.47</v>
      </c>
      <c r="S187" s="11">
        <v>376</v>
      </c>
      <c r="T187" s="11">
        <v>273</v>
      </c>
      <c r="U187" s="16">
        <v>5.4102564102564106</v>
      </c>
      <c r="V187" s="14">
        <v>2.1978021978000002</v>
      </c>
      <c r="W187" s="14">
        <v>5.1660516605</v>
      </c>
      <c r="X187" s="14">
        <v>7.7205882353000002</v>
      </c>
      <c r="Y187" s="11">
        <v>1.93</v>
      </c>
      <c r="Z187" s="11">
        <v>404</v>
      </c>
      <c r="AA187" s="15">
        <v>0.27352742044685174</v>
      </c>
      <c r="AB187" s="11">
        <v>395</v>
      </c>
      <c r="AC187" s="15">
        <v>0.9777227722772277</v>
      </c>
      <c r="AD187" s="15">
        <v>2.2277227722772297E-2</v>
      </c>
      <c r="AE187" s="11">
        <v>9</v>
      </c>
      <c r="AF187" s="14">
        <v>2.2277227722772275</v>
      </c>
    </row>
    <row r="188" spans="1:32" x14ac:dyDescent="0.25">
      <c r="A188" s="11" t="s">
        <v>409</v>
      </c>
      <c r="B188" s="12" t="s">
        <v>326</v>
      </c>
      <c r="C188" s="11" t="s">
        <v>138</v>
      </c>
      <c r="D188" s="12" t="s">
        <v>198</v>
      </c>
      <c r="E188" s="11" t="s">
        <v>137</v>
      </c>
      <c r="F188" s="13">
        <v>1.2387180934599999</v>
      </c>
      <c r="G188" s="13">
        <v>123.87180934599999</v>
      </c>
      <c r="H188" s="11">
        <v>1734</v>
      </c>
      <c r="I188" s="14">
        <v>1399.8342392469408</v>
      </c>
      <c r="J188" s="11">
        <v>608</v>
      </c>
      <c r="K188" s="15">
        <v>0.35063437139561709</v>
      </c>
      <c r="L188" s="11">
        <v>97</v>
      </c>
      <c r="M188" s="15">
        <v>5.5940023068050751E-2</v>
      </c>
      <c r="N188" s="11">
        <v>275</v>
      </c>
      <c r="O188" s="15">
        <v>0.15859284890426759</v>
      </c>
      <c r="P188" s="11">
        <v>591</v>
      </c>
      <c r="Q188" s="15">
        <v>0.34083044982698962</v>
      </c>
      <c r="R188" s="11">
        <v>6.09</v>
      </c>
      <c r="S188" s="11">
        <v>411</v>
      </c>
      <c r="T188" s="11">
        <v>386</v>
      </c>
      <c r="U188" s="16">
        <v>4.4922279792746114</v>
      </c>
      <c r="V188" s="14">
        <v>3.3678756477</v>
      </c>
      <c r="W188" s="14">
        <v>1.3054830287000001</v>
      </c>
      <c r="X188" s="14">
        <v>77.308707123999994</v>
      </c>
      <c r="Y188" s="11">
        <v>1.37</v>
      </c>
      <c r="Z188" s="11">
        <v>563</v>
      </c>
      <c r="AA188" s="15">
        <v>0.32468281430219148</v>
      </c>
      <c r="AB188" s="11">
        <v>563</v>
      </c>
      <c r="AC188" s="15">
        <v>1</v>
      </c>
      <c r="AD188" s="15">
        <v>0</v>
      </c>
      <c r="AE188" s="11">
        <v>0</v>
      </c>
      <c r="AF188" s="14">
        <v>0</v>
      </c>
    </row>
    <row r="189" spans="1:32" x14ac:dyDescent="0.25">
      <c r="A189" s="11" t="s">
        <v>405</v>
      </c>
      <c r="B189" s="12" t="s">
        <v>324</v>
      </c>
      <c r="C189" s="11" t="s">
        <v>135</v>
      </c>
      <c r="D189" s="12" t="s">
        <v>198</v>
      </c>
      <c r="E189" s="11" t="s">
        <v>135</v>
      </c>
      <c r="F189" s="13">
        <v>1.2584181504500001</v>
      </c>
      <c r="G189" s="13">
        <v>125.841815045</v>
      </c>
      <c r="H189" s="11">
        <v>2546</v>
      </c>
      <c r="I189" s="14">
        <v>2023.1748875281012</v>
      </c>
      <c r="J189" s="11">
        <v>913</v>
      </c>
      <c r="K189" s="15">
        <v>0.35860172820109976</v>
      </c>
      <c r="L189" s="11">
        <v>161</v>
      </c>
      <c r="M189" s="15">
        <v>6.3236449332285935E-2</v>
      </c>
      <c r="N189" s="11">
        <v>9</v>
      </c>
      <c r="O189" s="15">
        <v>3.5349567949725059E-3</v>
      </c>
      <c r="P189" s="11">
        <v>14</v>
      </c>
      <c r="Q189" s="15">
        <v>5.4988216810683424E-3</v>
      </c>
      <c r="R189" s="11">
        <v>5.48</v>
      </c>
      <c r="S189" s="11">
        <v>878</v>
      </c>
      <c r="T189" s="11">
        <v>518</v>
      </c>
      <c r="U189" s="16">
        <v>4.9150579150579148</v>
      </c>
      <c r="V189" s="14">
        <v>7.9150579151000002</v>
      </c>
      <c r="W189" s="14">
        <v>2.3255813953</v>
      </c>
      <c r="X189" s="14">
        <v>5.4054054053999998</v>
      </c>
      <c r="Y189" s="11">
        <v>1.45</v>
      </c>
      <c r="Z189" s="11">
        <v>741</v>
      </c>
      <c r="AA189" s="15">
        <v>0.29104477611940299</v>
      </c>
      <c r="AB189" s="11">
        <v>731</v>
      </c>
      <c r="AC189" s="15">
        <v>0.98650472334682859</v>
      </c>
      <c r="AD189" s="15">
        <v>1.3495276653171406E-2</v>
      </c>
      <c r="AE189" s="11">
        <v>10</v>
      </c>
      <c r="AF189" s="14">
        <v>1.3495276653171391</v>
      </c>
    </row>
    <row r="190" spans="1:32" x14ac:dyDescent="0.25">
      <c r="A190" s="11" t="s">
        <v>408</v>
      </c>
      <c r="B190" s="12" t="s">
        <v>373</v>
      </c>
      <c r="C190" s="11" t="s">
        <v>190</v>
      </c>
      <c r="D190" s="12" t="s">
        <v>198</v>
      </c>
      <c r="E190" s="11" t="s">
        <v>190</v>
      </c>
      <c r="F190" s="13">
        <v>0.34916320659800004</v>
      </c>
      <c r="G190" s="13">
        <v>34.9163206598</v>
      </c>
      <c r="H190" s="11">
        <v>2987</v>
      </c>
      <c r="I190" s="14">
        <v>8554.7387111695443</v>
      </c>
      <c r="J190" s="11">
        <v>1275</v>
      </c>
      <c r="K190" s="15">
        <v>0.42684968195513895</v>
      </c>
      <c r="L190" s="11">
        <v>152</v>
      </c>
      <c r="M190" s="15">
        <v>5.0887177770338132E-2</v>
      </c>
      <c r="N190" s="11">
        <v>0</v>
      </c>
      <c r="O190" s="15">
        <v>0</v>
      </c>
      <c r="P190" s="11">
        <v>2987</v>
      </c>
      <c r="Q190" s="15">
        <v>1</v>
      </c>
      <c r="R190" s="11">
        <v>3.84</v>
      </c>
      <c r="S190" s="11">
        <v>653</v>
      </c>
      <c r="T190" s="11">
        <v>602</v>
      </c>
      <c r="U190" s="16">
        <v>4.9617940199335546</v>
      </c>
      <c r="V190" s="14">
        <v>3.9867109635000002</v>
      </c>
      <c r="W190" s="14">
        <v>0.51369863010000005</v>
      </c>
      <c r="X190" s="14">
        <v>0.33955857389999999</v>
      </c>
      <c r="Y190" s="11">
        <v>1.95</v>
      </c>
      <c r="Z190" s="11">
        <v>788</v>
      </c>
      <c r="AA190" s="15">
        <v>0.26380984265148977</v>
      </c>
      <c r="AB190" s="11">
        <v>764</v>
      </c>
      <c r="AC190" s="15">
        <v>0.96954314720812185</v>
      </c>
      <c r="AD190" s="15">
        <v>3.0456852791878153E-2</v>
      </c>
      <c r="AE190" s="11">
        <v>24</v>
      </c>
      <c r="AF190" s="14">
        <v>3.0456852791878175</v>
      </c>
    </row>
    <row r="191" spans="1:32" x14ac:dyDescent="0.25">
      <c r="A191" s="11" t="s">
        <v>404</v>
      </c>
      <c r="B191" s="18" t="s">
        <v>366</v>
      </c>
      <c r="C191" s="17" t="s">
        <v>183</v>
      </c>
      <c r="D191" s="18" t="s">
        <v>198</v>
      </c>
      <c r="E191" s="17" t="s">
        <v>182</v>
      </c>
      <c r="F191" s="19">
        <v>0.53354464723100004</v>
      </c>
      <c r="G191" s="19">
        <v>53.354464723100001</v>
      </c>
      <c r="H191" s="17">
        <v>1072</v>
      </c>
      <c r="I191" s="14">
        <v>2009.2039261634159</v>
      </c>
      <c r="J191" s="11">
        <v>532</v>
      </c>
      <c r="K191" s="15">
        <v>0.4962686567164179</v>
      </c>
      <c r="L191" s="17">
        <v>48</v>
      </c>
      <c r="M191" s="15">
        <v>4.4776119402985072E-2</v>
      </c>
      <c r="N191" s="17">
        <v>0</v>
      </c>
      <c r="O191" s="15">
        <v>0</v>
      </c>
      <c r="P191" s="17">
        <v>968</v>
      </c>
      <c r="Q191" s="15">
        <v>0.90298507462686572</v>
      </c>
      <c r="R191" s="17">
        <v>4.5199999999999996</v>
      </c>
      <c r="S191" s="17">
        <v>103</v>
      </c>
      <c r="T191" s="17">
        <v>198</v>
      </c>
      <c r="U191" s="16">
        <v>5.4141414141414144</v>
      </c>
      <c r="V191" s="20">
        <v>6.0606060605999996</v>
      </c>
      <c r="W191" s="20">
        <v>0</v>
      </c>
      <c r="X191" s="20">
        <v>3.5532994923999999</v>
      </c>
      <c r="Y191" s="17">
        <v>1.94</v>
      </c>
      <c r="Z191" s="17">
        <v>199</v>
      </c>
      <c r="AA191" s="15">
        <v>0.18563432835820895</v>
      </c>
      <c r="AB191" s="17">
        <v>199</v>
      </c>
      <c r="AC191" s="15">
        <v>1</v>
      </c>
      <c r="AD191" s="15">
        <v>0</v>
      </c>
      <c r="AE191" s="17">
        <v>0</v>
      </c>
      <c r="AF191" s="20">
        <v>0</v>
      </c>
    </row>
    <row r="192" spans="1:32" x14ac:dyDescent="0.25">
      <c r="Q192" s="15"/>
    </row>
    <row r="193" spans="17:17" x14ac:dyDescent="0.25">
      <c r="Q193" s="15"/>
    </row>
    <row r="194" spans="17:17" x14ac:dyDescent="0.25">
      <c r="Q194" s="15"/>
    </row>
    <row r="195" spans="17:17" x14ac:dyDescent="0.25">
      <c r="Q195" s="15"/>
    </row>
    <row r="196" spans="17:17" x14ac:dyDescent="0.25">
      <c r="Q196" s="15"/>
    </row>
    <row r="197" spans="17:17" x14ac:dyDescent="0.25">
      <c r="Q197" s="15"/>
    </row>
    <row r="198" spans="17:17" x14ac:dyDescent="0.25">
      <c r="Q198" s="15"/>
    </row>
    <row r="199" spans="17:17" x14ac:dyDescent="0.25">
      <c r="Q199" s="15"/>
    </row>
    <row r="200" spans="17:17" x14ac:dyDescent="0.25">
      <c r="Q200" s="15"/>
    </row>
    <row r="201" spans="17:17" x14ac:dyDescent="0.25">
      <c r="Q201" s="15"/>
    </row>
    <row r="202" spans="17:17" x14ac:dyDescent="0.25">
      <c r="Q202" s="15"/>
    </row>
    <row r="203" spans="17:17" x14ac:dyDescent="0.25">
      <c r="Q203" s="15"/>
    </row>
    <row r="204" spans="17:17" x14ac:dyDescent="0.25">
      <c r="Q204" s="15"/>
    </row>
    <row r="205" spans="17:17" x14ac:dyDescent="0.25">
      <c r="Q205" s="15"/>
    </row>
    <row r="206" spans="17:17" x14ac:dyDescent="0.25">
      <c r="Q206" s="15"/>
    </row>
    <row r="207" spans="17:17" x14ac:dyDescent="0.25">
      <c r="Q207" s="15"/>
    </row>
    <row r="208" spans="17:17" x14ac:dyDescent="0.25">
      <c r="Q208" s="15"/>
    </row>
    <row r="209" spans="17:17" x14ac:dyDescent="0.25">
      <c r="Q209" s="15"/>
    </row>
    <row r="210" spans="17:17" x14ac:dyDescent="0.25">
      <c r="Q210" s="15"/>
    </row>
    <row r="211" spans="17:17" x14ac:dyDescent="0.25">
      <c r="Q211" s="15"/>
    </row>
    <row r="212" spans="17:17" x14ac:dyDescent="0.25">
      <c r="Q212" s="15"/>
    </row>
    <row r="213" spans="17:17" x14ac:dyDescent="0.25">
      <c r="Q213" s="15"/>
    </row>
    <row r="214" spans="17:17" x14ac:dyDescent="0.25">
      <c r="Q214" s="15"/>
    </row>
    <row r="215" spans="17:17" x14ac:dyDescent="0.25">
      <c r="Q215" s="15"/>
    </row>
    <row r="216" spans="17:17" x14ac:dyDescent="0.25">
      <c r="Q216" s="15"/>
    </row>
    <row r="217" spans="17:17" x14ac:dyDescent="0.25">
      <c r="Q217" s="15"/>
    </row>
    <row r="218" spans="17:17" x14ac:dyDescent="0.25">
      <c r="Q218" s="15"/>
    </row>
    <row r="219" spans="17:17" x14ac:dyDescent="0.25">
      <c r="Q219" s="15"/>
    </row>
    <row r="220" spans="17:17" x14ac:dyDescent="0.25">
      <c r="Q220" s="15"/>
    </row>
    <row r="221" spans="17:17" x14ac:dyDescent="0.25">
      <c r="Q221" s="15"/>
    </row>
    <row r="222" spans="17:17" x14ac:dyDescent="0.25">
      <c r="Q222" s="15"/>
    </row>
    <row r="223" spans="17:17" x14ac:dyDescent="0.25">
      <c r="Q223" s="15"/>
    </row>
    <row r="224" spans="17:17" x14ac:dyDescent="0.25">
      <c r="Q224" s="15"/>
    </row>
    <row r="225" spans="17:17" x14ac:dyDescent="0.25">
      <c r="Q225" s="15"/>
    </row>
    <row r="226" spans="17:17" x14ac:dyDescent="0.25">
      <c r="Q226" s="15"/>
    </row>
    <row r="227" spans="17:17" x14ac:dyDescent="0.25">
      <c r="Q227" s="15"/>
    </row>
    <row r="228" spans="17:17" x14ac:dyDescent="0.25">
      <c r="Q228" s="15"/>
    </row>
    <row r="229" spans="17:17" x14ac:dyDescent="0.25">
      <c r="Q229" s="15"/>
    </row>
    <row r="230" spans="17:17" x14ac:dyDescent="0.25">
      <c r="Q230" s="15"/>
    </row>
    <row r="231" spans="17:17" x14ac:dyDescent="0.25">
      <c r="Q231" s="15"/>
    </row>
    <row r="232" spans="17:17" x14ac:dyDescent="0.25">
      <c r="Q232" s="15"/>
    </row>
    <row r="233" spans="17:17" x14ac:dyDescent="0.25">
      <c r="Q233" s="15"/>
    </row>
    <row r="234" spans="17:17" x14ac:dyDescent="0.25">
      <c r="Q234" s="15"/>
    </row>
    <row r="235" spans="17:17" x14ac:dyDescent="0.25">
      <c r="Q235" s="15"/>
    </row>
    <row r="236" spans="17:17" x14ac:dyDescent="0.25">
      <c r="Q236" s="15"/>
    </row>
    <row r="237" spans="17:17" x14ac:dyDescent="0.25">
      <c r="Q237" s="15"/>
    </row>
    <row r="238" spans="17:17" x14ac:dyDescent="0.25">
      <c r="Q238" s="15"/>
    </row>
    <row r="239" spans="17:17" x14ac:dyDescent="0.25">
      <c r="Q239" s="15"/>
    </row>
    <row r="240" spans="17:17" x14ac:dyDescent="0.25">
      <c r="Q240" s="15"/>
    </row>
    <row r="241" spans="17:17" x14ac:dyDescent="0.25">
      <c r="Q241" s="15"/>
    </row>
    <row r="242" spans="17:17" x14ac:dyDescent="0.25">
      <c r="Q242" s="15"/>
    </row>
    <row r="243" spans="17:17" x14ac:dyDescent="0.25">
      <c r="Q243" s="15"/>
    </row>
    <row r="244" spans="17:17" x14ac:dyDescent="0.25">
      <c r="Q244" s="15"/>
    </row>
    <row r="245" spans="17:17" x14ac:dyDescent="0.25">
      <c r="Q245" s="15"/>
    </row>
    <row r="246" spans="17:17" x14ac:dyDescent="0.25">
      <c r="Q246" s="15"/>
    </row>
    <row r="247" spans="17:17" x14ac:dyDescent="0.25">
      <c r="Q247" s="15"/>
    </row>
    <row r="248" spans="17:17" x14ac:dyDescent="0.25">
      <c r="Q248" s="15"/>
    </row>
    <row r="249" spans="17:17" x14ac:dyDescent="0.25">
      <c r="Q249" s="15"/>
    </row>
    <row r="250" spans="17:17" x14ac:dyDescent="0.25">
      <c r="Q250" s="15"/>
    </row>
    <row r="251" spans="17:17" x14ac:dyDescent="0.25">
      <c r="Q251" s="15"/>
    </row>
    <row r="252" spans="17:17" x14ac:dyDescent="0.25">
      <c r="Q252" s="15"/>
    </row>
    <row r="253" spans="17:17" x14ac:dyDescent="0.25">
      <c r="Q253" s="15"/>
    </row>
    <row r="254" spans="17:17" x14ac:dyDescent="0.25">
      <c r="Q254" s="15"/>
    </row>
    <row r="255" spans="17:17" x14ac:dyDescent="0.25">
      <c r="Q255" s="15"/>
    </row>
    <row r="256" spans="17:17" x14ac:dyDescent="0.25">
      <c r="Q256" s="15"/>
    </row>
    <row r="257" spans="17:17" x14ac:dyDescent="0.25">
      <c r="Q257" s="15"/>
    </row>
    <row r="258" spans="17:17" x14ac:dyDescent="0.25">
      <c r="Q258" s="15"/>
    </row>
    <row r="259" spans="17:17" x14ac:dyDescent="0.25">
      <c r="Q259" s="15"/>
    </row>
    <row r="260" spans="17:17" x14ac:dyDescent="0.25">
      <c r="Q260" s="15"/>
    </row>
    <row r="261" spans="17:17" x14ac:dyDescent="0.25">
      <c r="Q261" s="15"/>
    </row>
    <row r="262" spans="17:17" x14ac:dyDescent="0.25">
      <c r="Q262" s="15"/>
    </row>
    <row r="263" spans="17:17" x14ac:dyDescent="0.25">
      <c r="Q263" s="15"/>
    </row>
    <row r="264" spans="17:17" x14ac:dyDescent="0.25">
      <c r="Q264" s="15"/>
    </row>
    <row r="265" spans="17:17" x14ac:dyDescent="0.25">
      <c r="Q265" s="15"/>
    </row>
    <row r="266" spans="17:17" x14ac:dyDescent="0.25">
      <c r="Q266" s="15"/>
    </row>
    <row r="267" spans="17:17" x14ac:dyDescent="0.25">
      <c r="Q267" s="15"/>
    </row>
    <row r="268" spans="17:17" x14ac:dyDescent="0.25">
      <c r="Q268" s="15"/>
    </row>
    <row r="269" spans="17:17" x14ac:dyDescent="0.25">
      <c r="Q269" s="15"/>
    </row>
    <row r="270" spans="17:17" x14ac:dyDescent="0.25">
      <c r="Q270" s="15"/>
    </row>
    <row r="271" spans="17:17" x14ac:dyDescent="0.25">
      <c r="Q271" s="15"/>
    </row>
    <row r="272" spans="17:17" x14ac:dyDescent="0.25">
      <c r="Q272" s="15"/>
    </row>
    <row r="273" spans="17:17" x14ac:dyDescent="0.25">
      <c r="Q273" s="15"/>
    </row>
    <row r="274" spans="17:17" x14ac:dyDescent="0.25">
      <c r="Q274" s="15"/>
    </row>
    <row r="275" spans="17:17" x14ac:dyDescent="0.25">
      <c r="Q275" s="15"/>
    </row>
    <row r="276" spans="17:17" x14ac:dyDescent="0.25">
      <c r="Q276" s="15"/>
    </row>
    <row r="277" spans="17:17" x14ac:dyDescent="0.25">
      <c r="Q277" s="15"/>
    </row>
    <row r="278" spans="17:17" x14ac:dyDescent="0.25">
      <c r="Q278" s="15"/>
    </row>
    <row r="279" spans="17:17" x14ac:dyDescent="0.25">
      <c r="Q279" s="15"/>
    </row>
    <row r="280" spans="17:17" x14ac:dyDescent="0.25">
      <c r="Q280" s="15"/>
    </row>
    <row r="281" spans="17:17" x14ac:dyDescent="0.25">
      <c r="Q281" s="15"/>
    </row>
    <row r="282" spans="17:17" x14ac:dyDescent="0.25">
      <c r="Q282" s="15"/>
    </row>
    <row r="283" spans="17:17" x14ac:dyDescent="0.25">
      <c r="Q283" s="15"/>
    </row>
    <row r="284" spans="17:17" x14ac:dyDescent="0.25">
      <c r="Q284" s="15"/>
    </row>
    <row r="285" spans="17:17" x14ac:dyDescent="0.25">
      <c r="Q285" s="15"/>
    </row>
    <row r="286" spans="17:17" x14ac:dyDescent="0.25">
      <c r="Q286" s="15"/>
    </row>
    <row r="287" spans="17:17" x14ac:dyDescent="0.25">
      <c r="Q287" s="15"/>
    </row>
    <row r="288" spans="17:17" x14ac:dyDescent="0.25">
      <c r="Q288" s="15"/>
    </row>
    <row r="289" spans="17:17" x14ac:dyDescent="0.25">
      <c r="Q289" s="15"/>
    </row>
    <row r="290" spans="17:17" x14ac:dyDescent="0.25">
      <c r="Q290" s="15"/>
    </row>
    <row r="291" spans="17:17" x14ac:dyDescent="0.25">
      <c r="Q291" s="15"/>
    </row>
    <row r="292" spans="17:17" x14ac:dyDescent="0.25">
      <c r="Q292" s="15"/>
    </row>
    <row r="293" spans="17:17" x14ac:dyDescent="0.25">
      <c r="Q293" s="15"/>
    </row>
    <row r="294" spans="17:17" x14ac:dyDescent="0.25">
      <c r="Q294" s="15"/>
    </row>
    <row r="295" spans="17:17" x14ac:dyDescent="0.25">
      <c r="Q295" s="15"/>
    </row>
    <row r="296" spans="17:17" x14ac:dyDescent="0.25">
      <c r="Q296" s="15"/>
    </row>
    <row r="297" spans="17:17" x14ac:dyDescent="0.25">
      <c r="Q297" s="15"/>
    </row>
    <row r="298" spans="17:17" x14ac:dyDescent="0.25">
      <c r="Q298" s="15"/>
    </row>
    <row r="299" spans="17:17" x14ac:dyDescent="0.25">
      <c r="Q299" s="15"/>
    </row>
    <row r="300" spans="17:17" x14ac:dyDescent="0.25">
      <c r="Q300" s="15"/>
    </row>
    <row r="301" spans="17:17" x14ac:dyDescent="0.25">
      <c r="Q301" s="15"/>
    </row>
    <row r="302" spans="17:17" x14ac:dyDescent="0.25">
      <c r="Q302" s="15"/>
    </row>
    <row r="303" spans="17:17" x14ac:dyDescent="0.25">
      <c r="Q303" s="15"/>
    </row>
    <row r="304" spans="17:17" x14ac:dyDescent="0.25">
      <c r="Q304" s="15"/>
    </row>
    <row r="305" spans="17:17" x14ac:dyDescent="0.25">
      <c r="Q305" s="15"/>
    </row>
    <row r="306" spans="17:17" x14ac:dyDescent="0.25">
      <c r="Q306" s="15"/>
    </row>
    <row r="307" spans="17:17" x14ac:dyDescent="0.25">
      <c r="Q307" s="15"/>
    </row>
    <row r="308" spans="17:17" x14ac:dyDescent="0.25">
      <c r="Q308" s="15"/>
    </row>
    <row r="309" spans="17:17" x14ac:dyDescent="0.25">
      <c r="Q309" s="15"/>
    </row>
    <row r="310" spans="17:17" x14ac:dyDescent="0.25">
      <c r="Q310" s="15"/>
    </row>
    <row r="311" spans="17:17" x14ac:dyDescent="0.25">
      <c r="Q311" s="15"/>
    </row>
    <row r="312" spans="17:17" x14ac:dyDescent="0.25">
      <c r="Q312" s="15"/>
    </row>
    <row r="313" spans="17:17" x14ac:dyDescent="0.25">
      <c r="Q313" s="15"/>
    </row>
    <row r="314" spans="17:17" x14ac:dyDescent="0.25">
      <c r="Q314" s="15"/>
    </row>
    <row r="315" spans="17:17" x14ac:dyDescent="0.25">
      <c r="Q315" s="15"/>
    </row>
    <row r="316" spans="17:17" x14ac:dyDescent="0.25">
      <c r="Q316" s="15"/>
    </row>
    <row r="317" spans="17:17" x14ac:dyDescent="0.25">
      <c r="Q317" s="15"/>
    </row>
    <row r="318" spans="17:17" x14ac:dyDescent="0.25">
      <c r="Q318" s="15"/>
    </row>
    <row r="319" spans="17:17" x14ac:dyDescent="0.25">
      <c r="Q319" s="15"/>
    </row>
    <row r="320" spans="17:17" x14ac:dyDescent="0.25">
      <c r="Q320" s="15"/>
    </row>
    <row r="321" spans="17:17" x14ac:dyDescent="0.25">
      <c r="Q321" s="15"/>
    </row>
    <row r="322" spans="17:17" x14ac:dyDescent="0.25">
      <c r="Q322" s="15"/>
    </row>
    <row r="323" spans="17:17" x14ac:dyDescent="0.25">
      <c r="Q323" s="15"/>
    </row>
    <row r="324" spans="17:17" x14ac:dyDescent="0.25">
      <c r="Q324" s="15"/>
    </row>
    <row r="325" spans="17:17" x14ac:dyDescent="0.25">
      <c r="Q325" s="15"/>
    </row>
    <row r="326" spans="17:17" x14ac:dyDescent="0.25">
      <c r="Q326" s="15"/>
    </row>
    <row r="327" spans="17:17" x14ac:dyDescent="0.25">
      <c r="Q327" s="15"/>
    </row>
    <row r="328" spans="17:17" x14ac:dyDescent="0.25">
      <c r="Q328" s="15"/>
    </row>
    <row r="329" spans="17:17" x14ac:dyDescent="0.25">
      <c r="Q329" s="15"/>
    </row>
    <row r="330" spans="17:17" x14ac:dyDescent="0.25">
      <c r="Q330" s="15"/>
    </row>
    <row r="331" spans="17:17" x14ac:dyDescent="0.25">
      <c r="Q331" s="15"/>
    </row>
    <row r="332" spans="17:17" x14ac:dyDescent="0.25">
      <c r="Q332" s="15"/>
    </row>
    <row r="333" spans="17:17" x14ac:dyDescent="0.25">
      <c r="Q333" s="15"/>
    </row>
    <row r="334" spans="17:17" x14ac:dyDescent="0.25">
      <c r="Q334" s="15"/>
    </row>
    <row r="335" spans="17:17" x14ac:dyDescent="0.25">
      <c r="Q335" s="15"/>
    </row>
    <row r="336" spans="17:17" x14ac:dyDescent="0.25">
      <c r="Q336" s="15"/>
    </row>
    <row r="337" spans="17:17" x14ac:dyDescent="0.25">
      <c r="Q337" s="15"/>
    </row>
    <row r="338" spans="17:17" x14ac:dyDescent="0.25">
      <c r="Q338" s="15"/>
    </row>
    <row r="339" spans="17:17" x14ac:dyDescent="0.25">
      <c r="Q339" s="15"/>
    </row>
    <row r="340" spans="17:17" x14ac:dyDescent="0.25">
      <c r="Q340" s="15"/>
    </row>
    <row r="341" spans="17:17" x14ac:dyDescent="0.25">
      <c r="Q341" s="15"/>
    </row>
    <row r="342" spans="17:17" x14ac:dyDescent="0.25">
      <c r="Q342" s="15"/>
    </row>
    <row r="343" spans="17:17" x14ac:dyDescent="0.25">
      <c r="Q343" s="15"/>
    </row>
    <row r="344" spans="17:17" x14ac:dyDescent="0.25">
      <c r="Q344" s="15"/>
    </row>
    <row r="345" spans="17:17" x14ac:dyDescent="0.25">
      <c r="Q345" s="15"/>
    </row>
    <row r="346" spans="17:17" x14ac:dyDescent="0.25">
      <c r="Q346" s="15"/>
    </row>
    <row r="347" spans="17:17" x14ac:dyDescent="0.25">
      <c r="Q347" s="15"/>
    </row>
    <row r="348" spans="17:17" x14ac:dyDescent="0.25">
      <c r="Q348" s="15"/>
    </row>
    <row r="349" spans="17:17" x14ac:dyDescent="0.25">
      <c r="Q349" s="15"/>
    </row>
    <row r="350" spans="17:17" x14ac:dyDescent="0.25">
      <c r="Q350" s="15"/>
    </row>
    <row r="351" spans="17:17" x14ac:dyDescent="0.25">
      <c r="Q351" s="15"/>
    </row>
    <row r="352" spans="17:17" x14ac:dyDescent="0.25">
      <c r="Q352" s="15"/>
    </row>
    <row r="353" spans="17:17" x14ac:dyDescent="0.25">
      <c r="Q353" s="15"/>
    </row>
    <row r="354" spans="17:17" x14ac:dyDescent="0.25">
      <c r="Q354" s="15"/>
    </row>
    <row r="355" spans="17:17" x14ac:dyDescent="0.25">
      <c r="Q355" s="15"/>
    </row>
    <row r="356" spans="17:17" x14ac:dyDescent="0.25">
      <c r="Q356" s="15"/>
    </row>
    <row r="357" spans="17:17" x14ac:dyDescent="0.25">
      <c r="Q357" s="15"/>
    </row>
    <row r="358" spans="17:17" x14ac:dyDescent="0.25">
      <c r="Q358" s="15"/>
    </row>
    <row r="359" spans="17:17" x14ac:dyDescent="0.25">
      <c r="Q359" s="15"/>
    </row>
    <row r="360" spans="17:17" x14ac:dyDescent="0.25">
      <c r="Q360" s="15"/>
    </row>
    <row r="361" spans="17:17" x14ac:dyDescent="0.25">
      <c r="Q361" s="15"/>
    </row>
    <row r="362" spans="17:17" x14ac:dyDescent="0.25">
      <c r="Q362" s="15"/>
    </row>
    <row r="363" spans="17:17" x14ac:dyDescent="0.25">
      <c r="Q363" s="15"/>
    </row>
    <row r="364" spans="17:17" x14ac:dyDescent="0.25">
      <c r="Q364" s="15"/>
    </row>
    <row r="365" spans="17:17" x14ac:dyDescent="0.25">
      <c r="Q365" s="15"/>
    </row>
    <row r="366" spans="17:17" x14ac:dyDescent="0.25">
      <c r="Q366" s="15"/>
    </row>
    <row r="367" spans="17:17" x14ac:dyDescent="0.25">
      <c r="Q367" s="15"/>
    </row>
    <row r="368" spans="17:17" x14ac:dyDescent="0.25">
      <c r="Q368" s="15"/>
    </row>
    <row r="369" spans="17:17" x14ac:dyDescent="0.25">
      <c r="Q369" s="15"/>
    </row>
    <row r="370" spans="17:17" x14ac:dyDescent="0.25">
      <c r="Q370" s="15"/>
    </row>
    <row r="371" spans="17:17" x14ac:dyDescent="0.25">
      <c r="Q371" s="15"/>
    </row>
    <row r="372" spans="17:17" x14ac:dyDescent="0.25">
      <c r="Q372" s="15"/>
    </row>
    <row r="373" spans="17:17" x14ac:dyDescent="0.25">
      <c r="Q373" s="15"/>
    </row>
    <row r="374" spans="17:17" x14ac:dyDescent="0.25">
      <c r="Q374" s="15"/>
    </row>
    <row r="375" spans="17:17" x14ac:dyDescent="0.25">
      <c r="Q375" s="15"/>
    </row>
    <row r="376" spans="17:17" x14ac:dyDescent="0.25">
      <c r="Q376" s="15"/>
    </row>
    <row r="377" spans="17:17" x14ac:dyDescent="0.25">
      <c r="Q377" s="15"/>
    </row>
    <row r="378" spans="17:17" x14ac:dyDescent="0.25">
      <c r="Q378" s="15"/>
    </row>
    <row r="379" spans="17:17" x14ac:dyDescent="0.25">
      <c r="Q379" s="15"/>
    </row>
    <row r="380" spans="17:17" x14ac:dyDescent="0.25">
      <c r="Q380" s="15"/>
    </row>
    <row r="381" spans="17:17" x14ac:dyDescent="0.25">
      <c r="Q381" s="15"/>
    </row>
    <row r="382" spans="17:17" x14ac:dyDescent="0.25">
      <c r="Q382" s="15"/>
    </row>
    <row r="383" spans="17:17" x14ac:dyDescent="0.25">
      <c r="Q383" s="15"/>
    </row>
    <row r="384" spans="17:17" x14ac:dyDescent="0.25">
      <c r="Q384" s="15"/>
    </row>
    <row r="385" spans="17:17" x14ac:dyDescent="0.25">
      <c r="Q385" s="15"/>
    </row>
    <row r="386" spans="17:17" x14ac:dyDescent="0.25">
      <c r="Q386" s="15"/>
    </row>
    <row r="387" spans="17:17" x14ac:dyDescent="0.25">
      <c r="Q387" s="15"/>
    </row>
    <row r="388" spans="17:17" x14ac:dyDescent="0.25">
      <c r="Q388" s="15"/>
    </row>
    <row r="389" spans="17:17" x14ac:dyDescent="0.25">
      <c r="Q389" s="15"/>
    </row>
    <row r="390" spans="17:17" x14ac:dyDescent="0.25">
      <c r="Q390" s="15"/>
    </row>
    <row r="391" spans="17:17" x14ac:dyDescent="0.25">
      <c r="Q391" s="15"/>
    </row>
    <row r="392" spans="17:17" x14ac:dyDescent="0.25">
      <c r="Q392" s="15"/>
    </row>
    <row r="393" spans="17:17" x14ac:dyDescent="0.25">
      <c r="Q393" s="15"/>
    </row>
    <row r="394" spans="17:17" x14ac:dyDescent="0.25">
      <c r="Q394" s="15"/>
    </row>
    <row r="395" spans="17:17" x14ac:dyDescent="0.25">
      <c r="Q395" s="15"/>
    </row>
    <row r="396" spans="17:17" x14ac:dyDescent="0.25">
      <c r="Q396" s="15"/>
    </row>
    <row r="397" spans="17:17" x14ac:dyDescent="0.25">
      <c r="Q397" s="15"/>
    </row>
    <row r="398" spans="17:17" x14ac:dyDescent="0.25">
      <c r="Q398" s="15"/>
    </row>
    <row r="399" spans="17:17" x14ac:dyDescent="0.25">
      <c r="Q399" s="15"/>
    </row>
    <row r="400" spans="17:17" x14ac:dyDescent="0.25">
      <c r="Q400" s="15"/>
    </row>
    <row r="401" spans="17:17" x14ac:dyDescent="0.25">
      <c r="Q401" s="15"/>
    </row>
    <row r="402" spans="17:17" x14ac:dyDescent="0.25">
      <c r="Q402" s="15"/>
    </row>
    <row r="403" spans="17:17" x14ac:dyDescent="0.25">
      <c r="Q403" s="15"/>
    </row>
    <row r="404" spans="17:17" x14ac:dyDescent="0.25">
      <c r="Q404" s="15"/>
    </row>
    <row r="405" spans="17:17" x14ac:dyDescent="0.25">
      <c r="Q405" s="15"/>
    </row>
    <row r="406" spans="17:17" x14ac:dyDescent="0.25">
      <c r="Q406" s="15"/>
    </row>
    <row r="407" spans="17:17" x14ac:dyDescent="0.25">
      <c r="Q407" s="15"/>
    </row>
    <row r="408" spans="17:17" x14ac:dyDescent="0.25">
      <c r="Q408" s="15"/>
    </row>
    <row r="409" spans="17:17" x14ac:dyDescent="0.25">
      <c r="Q409" s="15"/>
    </row>
  </sheetData>
  <sortState ref="B2:G189">
    <sortCondition ref="B2:B189"/>
    <sortCondition ref="D2:D189"/>
  </sortState>
  <hyperlinks>
    <hyperlink ref="A1" location="Portada!C22" display="Regresar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workbookViewId="0"/>
  </sheetViews>
  <sheetFormatPr baseColWidth="10" defaultRowHeight="15" x14ac:dyDescent="0.25"/>
  <cols>
    <col min="1" max="1" width="22" customWidth="1"/>
    <col min="6" max="7" width="11.5703125" bestFit="1" customWidth="1"/>
    <col min="8" max="8" width="11.7109375" bestFit="1" customWidth="1"/>
    <col min="9" max="26" width="11.5703125" bestFit="1" customWidth="1"/>
    <col min="27" max="27" width="12.42578125" customWidth="1"/>
    <col min="28" max="31" width="11.5703125" bestFit="1" customWidth="1"/>
  </cols>
  <sheetData>
    <row r="1" spans="1:32" ht="21" x14ac:dyDescent="0.35">
      <c r="A1" s="56" t="s">
        <v>452</v>
      </c>
    </row>
    <row r="2" spans="1:32" s="5" customFormat="1" ht="115.5" customHeight="1" x14ac:dyDescent="0.25">
      <c r="A2" s="28" t="s">
        <v>398</v>
      </c>
      <c r="B2" s="29" t="s">
        <v>378</v>
      </c>
      <c r="C2" s="30" t="s">
        <v>379</v>
      </c>
      <c r="D2" s="29" t="s">
        <v>380</v>
      </c>
      <c r="E2" s="30" t="s">
        <v>382</v>
      </c>
      <c r="F2" s="9" t="s">
        <v>424</v>
      </c>
      <c r="G2" s="9" t="s">
        <v>381</v>
      </c>
      <c r="H2" s="9" t="s">
        <v>454</v>
      </c>
      <c r="I2" s="9" t="s">
        <v>414</v>
      </c>
      <c r="J2" s="9" t="s">
        <v>417</v>
      </c>
      <c r="K2" s="9" t="s">
        <v>416</v>
      </c>
      <c r="L2" s="9" t="s">
        <v>455</v>
      </c>
      <c r="M2" s="9" t="s">
        <v>460</v>
      </c>
      <c r="N2" s="9" t="s">
        <v>456</v>
      </c>
      <c r="O2" s="9" t="s">
        <v>457</v>
      </c>
      <c r="P2" s="9" t="s">
        <v>458</v>
      </c>
      <c r="Q2" s="9" t="s">
        <v>459</v>
      </c>
      <c r="R2" s="9" t="s">
        <v>387</v>
      </c>
      <c r="S2" s="9" t="s">
        <v>461</v>
      </c>
      <c r="T2" s="9" t="s">
        <v>389</v>
      </c>
      <c r="U2" s="9" t="s">
        <v>420</v>
      </c>
      <c r="V2" s="9" t="s">
        <v>462</v>
      </c>
      <c r="W2" s="9" t="s">
        <v>463</v>
      </c>
      <c r="X2" s="9" t="s">
        <v>464</v>
      </c>
      <c r="Y2" s="9" t="s">
        <v>465</v>
      </c>
      <c r="Z2" s="9" t="s">
        <v>394</v>
      </c>
      <c r="AA2" s="9" t="s">
        <v>421</v>
      </c>
      <c r="AB2" s="9" t="s">
        <v>466</v>
      </c>
      <c r="AC2" s="9" t="s">
        <v>422</v>
      </c>
      <c r="AD2" s="9" t="s">
        <v>423</v>
      </c>
      <c r="AE2" s="9" t="s">
        <v>467</v>
      </c>
    </row>
    <row r="3" spans="1:32" s="1" customFormat="1" ht="38.25" customHeight="1" x14ac:dyDescent="0.25">
      <c r="A3" s="63" t="s">
        <v>425</v>
      </c>
      <c r="B3" s="64"/>
      <c r="C3" s="64"/>
      <c r="D3" s="64"/>
      <c r="E3" s="65"/>
      <c r="F3" s="37">
        <v>787.0944535460186</v>
      </c>
      <c r="G3" s="37">
        <v>78709.445354601936</v>
      </c>
      <c r="H3" s="37">
        <v>2342617</v>
      </c>
      <c r="I3" s="52">
        <v>2976.2844718903048</v>
      </c>
      <c r="J3" s="37">
        <v>730730</v>
      </c>
      <c r="K3" s="53">
        <v>0.31192892393421545</v>
      </c>
      <c r="L3" s="37">
        <v>177305</v>
      </c>
      <c r="M3" s="53">
        <v>7.5686721303567767E-2</v>
      </c>
      <c r="N3" s="37">
        <v>111504</v>
      </c>
      <c r="O3" s="53">
        <v>4.7598049531784328E-2</v>
      </c>
      <c r="P3" s="37">
        <v>372106</v>
      </c>
      <c r="Q3" s="53">
        <v>0.15884201301365097</v>
      </c>
      <c r="R3" s="37">
        <v>6.570957446808511</v>
      </c>
      <c r="S3" s="37">
        <v>931817</v>
      </c>
      <c r="T3" s="37">
        <v>573877</v>
      </c>
      <c r="U3" s="54">
        <v>4.0820890190755161</v>
      </c>
      <c r="V3" s="37">
        <v>3.9578793423936163</v>
      </c>
      <c r="W3" s="37">
        <v>1.46</v>
      </c>
      <c r="X3" s="37">
        <v>18.117301669648931</v>
      </c>
      <c r="Y3" s="37">
        <v>1.4606914893617018</v>
      </c>
      <c r="Z3" s="37">
        <v>915531</v>
      </c>
      <c r="AA3" s="53">
        <v>0.3908154854165235</v>
      </c>
      <c r="AB3" s="37">
        <v>889138</v>
      </c>
      <c r="AC3" s="53">
        <v>0.97117192099448302</v>
      </c>
      <c r="AD3" s="53">
        <v>2.8828079005516982E-2</v>
      </c>
      <c r="AE3" s="37">
        <v>26393</v>
      </c>
    </row>
    <row r="4" spans="1:32" s="35" customFormat="1" ht="23.25" customHeight="1" x14ac:dyDescent="0.25">
      <c r="A4" s="69" t="s">
        <v>426</v>
      </c>
      <c r="B4" s="69"/>
      <c r="C4" s="69"/>
      <c r="D4" s="69"/>
      <c r="E4" s="70"/>
      <c r="F4" s="32">
        <f>(F5/F3)</f>
        <v>0.21531638347826629</v>
      </c>
      <c r="G4" s="32">
        <f>(G5/G3)</f>
        <v>0.21531638347826612</v>
      </c>
      <c r="H4" s="32">
        <f>(H5/H3)</f>
        <v>0.27431586127822005</v>
      </c>
      <c r="I4" s="33">
        <f>(I3-I5)</f>
        <v>-740.12941909108577</v>
      </c>
      <c r="J4" s="32">
        <f>(J5/J3)</f>
        <v>0.24977214566255662</v>
      </c>
      <c r="K4" s="34"/>
      <c r="L4" s="32">
        <f>(L5/L3)</f>
        <v>0.25950762809847439</v>
      </c>
      <c r="M4" s="32"/>
      <c r="N4" s="32">
        <f>(N5/N3)</f>
        <v>0.3787218395752619</v>
      </c>
      <c r="O4" s="32"/>
      <c r="P4" s="32">
        <f>(P5/P3)</f>
        <v>6.6811607445190352E-2</v>
      </c>
      <c r="Q4" s="32"/>
      <c r="R4" s="32">
        <f>(R5/R3)</f>
        <v>1.3209642689462011</v>
      </c>
      <c r="S4" s="32">
        <f>(S5/S3)</f>
        <v>0.27596298414817499</v>
      </c>
      <c r="T4" s="32">
        <f>(T5/T3)</f>
        <v>0.28291951062684162</v>
      </c>
      <c r="U4" s="32"/>
      <c r="V4" s="32"/>
      <c r="W4" s="32"/>
      <c r="X4" s="32"/>
      <c r="Y4" s="32"/>
      <c r="Z4" s="32">
        <f>(Z5/Z3)</f>
        <v>0.30510272180843684</v>
      </c>
      <c r="AA4" s="32"/>
      <c r="AB4" s="32">
        <f>(AB5/AB3)</f>
        <v>0.30497740508222571</v>
      </c>
      <c r="AC4" s="32"/>
      <c r="AD4" s="32"/>
      <c r="AE4" s="32">
        <f>(AE5/AE3)</f>
        <v>0.30932444208691701</v>
      </c>
    </row>
    <row r="5" spans="1:32" s="1" customFormat="1" ht="24.75" customHeight="1" x14ac:dyDescent="0.25">
      <c r="A5" s="66" t="s">
        <v>427</v>
      </c>
      <c r="B5" s="67"/>
      <c r="C5" s="67"/>
      <c r="D5" s="67"/>
      <c r="E5" s="68"/>
      <c r="F5" s="3">
        <f>SUM(F6:F12)</f>
        <v>169.47433119333098</v>
      </c>
      <c r="G5" s="3">
        <f t="shared" ref="G5:AE5" si="0">SUM(G6:G12)</f>
        <v>16947.433119333102</v>
      </c>
      <c r="H5" s="3">
        <f t="shared" si="0"/>
        <v>642617</v>
      </c>
      <c r="I5" s="3">
        <f>SUM(I6:I12)/7</f>
        <v>3716.4138909813905</v>
      </c>
      <c r="J5" s="3">
        <f t="shared" si="0"/>
        <v>182516</v>
      </c>
      <c r="K5" s="3">
        <f>SUM(K6:K12)/7*100</f>
        <v>31.655664692739588</v>
      </c>
      <c r="L5" s="3">
        <f t="shared" si="0"/>
        <v>46012</v>
      </c>
      <c r="M5" s="3">
        <f>SUM(M6:M12)/7*100</f>
        <v>6.5269404085534912</v>
      </c>
      <c r="N5" s="3">
        <f t="shared" si="0"/>
        <v>42229</v>
      </c>
      <c r="O5" s="3">
        <f>SUM(O6:O12)/7*100</f>
        <v>4.9814599930311436</v>
      </c>
      <c r="P5" s="3">
        <f t="shared" si="0"/>
        <v>24861</v>
      </c>
      <c r="Q5" s="3">
        <f>SUM(Q6:Q12)/7*100</f>
        <v>2.8811111922592265</v>
      </c>
      <c r="R5" s="3">
        <f>SUM(R6:R12)/7</f>
        <v>8.6800000000000015</v>
      </c>
      <c r="S5" s="3">
        <f t="shared" si="0"/>
        <v>257147</v>
      </c>
      <c r="T5" s="3">
        <f t="shared" si="0"/>
        <v>162361</v>
      </c>
      <c r="U5" s="3">
        <f>SUM(U6:U12)/7</f>
        <v>4.1636528076779005</v>
      </c>
      <c r="V5" s="3">
        <f>SUM(V6:V12)/7</f>
        <v>1.7142140422285712</v>
      </c>
      <c r="W5" s="3">
        <f>SUM(W6:W12)/7</f>
        <v>0.62257257165714286</v>
      </c>
      <c r="X5" s="3">
        <f>SUM(X6:X12)/7</f>
        <v>18.934134097085714</v>
      </c>
      <c r="Y5" s="3">
        <f>SUM(Y6:Y12)/7</f>
        <v>1.327142857142857</v>
      </c>
      <c r="Z5" s="3">
        <f t="shared" si="0"/>
        <v>279331</v>
      </c>
      <c r="AA5" s="3">
        <f>SUM(AA6:AA12)/7*100</f>
        <v>41.206996476466948</v>
      </c>
      <c r="AB5" s="3">
        <f t="shared" si="0"/>
        <v>271167</v>
      </c>
      <c r="AC5" s="3">
        <f>SUM(AC6:AC12)/7*100</f>
        <v>97.388292307705541</v>
      </c>
      <c r="AD5" s="3">
        <f>SUM(AD6:AD12)/7*100</f>
        <v>2.6117076922944533</v>
      </c>
      <c r="AE5" s="3">
        <f t="shared" si="0"/>
        <v>8164</v>
      </c>
    </row>
    <row r="6" spans="1:32" s="11" customFormat="1" x14ac:dyDescent="0.25">
      <c r="A6" s="11" t="s">
        <v>407</v>
      </c>
      <c r="B6" s="12" t="s">
        <v>218</v>
      </c>
      <c r="C6" s="11" t="s">
        <v>23</v>
      </c>
      <c r="D6" s="12" t="s">
        <v>198</v>
      </c>
      <c r="E6" s="11" t="s">
        <v>23</v>
      </c>
      <c r="F6" s="13">
        <v>7.4020778427899998</v>
      </c>
      <c r="G6" s="13">
        <v>740.20778427900007</v>
      </c>
      <c r="H6" s="11">
        <v>28128</v>
      </c>
      <c r="I6" s="14">
        <v>3800.0140767768476</v>
      </c>
      <c r="J6" s="11">
        <v>9701</v>
      </c>
      <c r="K6" s="15">
        <v>0.34488765642775882</v>
      </c>
      <c r="L6" s="11">
        <v>1896</v>
      </c>
      <c r="M6" s="15">
        <v>6.7406143344709901E-2</v>
      </c>
      <c r="N6" s="11">
        <v>1055</v>
      </c>
      <c r="O6" s="15">
        <v>3.7507110352673491E-2</v>
      </c>
      <c r="P6" s="11">
        <v>778</v>
      </c>
      <c r="Q6" s="15">
        <v>2.7659271899886234E-2</v>
      </c>
      <c r="R6" s="11">
        <v>6.9</v>
      </c>
      <c r="S6" s="11">
        <v>13267</v>
      </c>
      <c r="T6" s="11">
        <v>5752</v>
      </c>
      <c r="U6" s="16">
        <v>4.8901251738525726</v>
      </c>
      <c r="V6" s="14">
        <v>1.2691237829999999</v>
      </c>
      <c r="W6" s="14">
        <v>0.69808027920000004</v>
      </c>
      <c r="X6" s="14">
        <v>35.871463499800001</v>
      </c>
      <c r="Y6" s="11">
        <v>1.37</v>
      </c>
      <c r="Z6" s="11">
        <v>10460</v>
      </c>
      <c r="AA6" s="15">
        <v>0.37187144482366324</v>
      </c>
      <c r="AB6" s="11">
        <v>10161</v>
      </c>
      <c r="AC6" s="15">
        <v>0.971414913957935</v>
      </c>
      <c r="AD6" s="15">
        <v>2.8585086042065E-2</v>
      </c>
      <c r="AE6" s="11">
        <v>299</v>
      </c>
      <c r="AF6"/>
    </row>
    <row r="7" spans="1:32" s="11" customFormat="1" x14ac:dyDescent="0.25">
      <c r="A7" s="11" t="s">
        <v>407</v>
      </c>
      <c r="B7" s="12" t="s">
        <v>204</v>
      </c>
      <c r="C7" s="11" t="s">
        <v>8</v>
      </c>
      <c r="D7" s="12" t="s">
        <v>198</v>
      </c>
      <c r="E7" s="11" t="s">
        <v>8</v>
      </c>
      <c r="F7" s="13">
        <v>15.9477991677</v>
      </c>
      <c r="G7" s="13">
        <v>1594.77991677</v>
      </c>
      <c r="H7" s="11">
        <v>45077</v>
      </c>
      <c r="I7" s="14">
        <v>2826.534214908917</v>
      </c>
      <c r="J7" s="11">
        <v>14056</v>
      </c>
      <c r="K7" s="15">
        <v>0.31182199347782685</v>
      </c>
      <c r="L7" s="11">
        <v>3375</v>
      </c>
      <c r="M7" s="15">
        <v>7.4871885884153777E-2</v>
      </c>
      <c r="N7" s="11">
        <v>1323</v>
      </c>
      <c r="O7" s="15">
        <v>2.9349779266588282E-2</v>
      </c>
      <c r="P7" s="11">
        <v>2274</v>
      </c>
      <c r="Q7" s="15">
        <v>5.0447012889056501E-2</v>
      </c>
      <c r="R7" s="11">
        <v>8.23</v>
      </c>
      <c r="S7" s="11">
        <v>19782</v>
      </c>
      <c r="T7" s="11">
        <v>10858</v>
      </c>
      <c r="U7" s="16">
        <v>4.1515011972738991</v>
      </c>
      <c r="V7" s="14">
        <v>3.0300239455</v>
      </c>
      <c r="W7" s="14">
        <v>1.0973810401999999</v>
      </c>
      <c r="X7" s="14">
        <v>12.4066045568</v>
      </c>
      <c r="Y7" s="11">
        <v>1.45</v>
      </c>
      <c r="Z7" s="11">
        <v>18442</v>
      </c>
      <c r="AA7" s="15">
        <v>0.40912216873350044</v>
      </c>
      <c r="AB7" s="11">
        <v>17856</v>
      </c>
      <c r="AC7" s="15">
        <v>0.96822470447890685</v>
      </c>
      <c r="AD7" s="15">
        <v>3.177529552109315E-2</v>
      </c>
      <c r="AE7" s="11">
        <v>586</v>
      </c>
      <c r="AF7"/>
    </row>
    <row r="8" spans="1:32" s="11" customFormat="1" x14ac:dyDescent="0.25">
      <c r="A8" s="11" t="s">
        <v>407</v>
      </c>
      <c r="B8" s="12" t="s">
        <v>204</v>
      </c>
      <c r="C8" s="11" t="s">
        <v>8</v>
      </c>
      <c r="D8" s="12" t="s">
        <v>372</v>
      </c>
      <c r="E8" s="11" t="s">
        <v>189</v>
      </c>
      <c r="F8" s="13">
        <v>0.37496248752099998</v>
      </c>
      <c r="G8" s="13">
        <v>37.496248752099994</v>
      </c>
      <c r="H8" s="11">
        <v>2881</v>
      </c>
      <c r="I8" s="14">
        <v>7683.4352658774915</v>
      </c>
      <c r="J8" s="11">
        <v>987</v>
      </c>
      <c r="K8" s="15">
        <v>0.34258937868795558</v>
      </c>
      <c r="L8" s="11">
        <v>40</v>
      </c>
      <c r="M8" s="15">
        <v>1.3884068031933356E-2</v>
      </c>
      <c r="N8" s="11">
        <v>359</v>
      </c>
      <c r="O8" s="15">
        <v>0.12460951058660187</v>
      </c>
      <c r="P8" s="11">
        <v>56</v>
      </c>
      <c r="Q8" s="15">
        <v>1.9437695244706701E-2</v>
      </c>
      <c r="R8" s="11">
        <v>11.49</v>
      </c>
      <c r="S8" s="11">
        <v>674</v>
      </c>
      <c r="T8" s="11">
        <v>850</v>
      </c>
      <c r="U8" s="16">
        <v>3.3894117647058826</v>
      </c>
      <c r="V8" s="14">
        <v>0.35294117650000001</v>
      </c>
      <c r="W8" s="14">
        <v>0</v>
      </c>
      <c r="X8" s="14">
        <v>2.9515938607000001</v>
      </c>
      <c r="Y8" s="11">
        <v>1.27</v>
      </c>
      <c r="Z8" s="11">
        <v>1331</v>
      </c>
      <c r="AA8" s="15">
        <v>0.46199236376258246</v>
      </c>
      <c r="AB8" s="11">
        <v>1301</v>
      </c>
      <c r="AC8" s="15">
        <v>0.97746055597295267</v>
      </c>
      <c r="AD8" s="15">
        <v>2.2539444027047328E-2</v>
      </c>
      <c r="AE8" s="11">
        <v>30</v>
      </c>
      <c r="AF8"/>
    </row>
    <row r="9" spans="1:32" s="11" customFormat="1" x14ac:dyDescent="0.25">
      <c r="A9" s="11" t="s">
        <v>407</v>
      </c>
      <c r="B9" s="12" t="s">
        <v>223</v>
      </c>
      <c r="C9" s="11" t="s">
        <v>28</v>
      </c>
      <c r="D9" s="12" t="s">
        <v>198</v>
      </c>
      <c r="E9" s="11" t="s">
        <v>28</v>
      </c>
      <c r="F9" s="13">
        <v>6.17128181008</v>
      </c>
      <c r="G9" s="13">
        <v>617.12818100800007</v>
      </c>
      <c r="H9" s="11">
        <v>16637</v>
      </c>
      <c r="I9" s="14">
        <v>2695.8742951627305</v>
      </c>
      <c r="J9" s="11">
        <v>5252</v>
      </c>
      <c r="K9" s="15">
        <v>0.31568191380657573</v>
      </c>
      <c r="L9" s="11">
        <v>1306</v>
      </c>
      <c r="M9" s="15">
        <v>7.8499729518543004E-2</v>
      </c>
      <c r="N9" s="11">
        <v>63</v>
      </c>
      <c r="O9" s="15">
        <v>3.7867403979082769E-3</v>
      </c>
      <c r="P9" s="11">
        <v>70</v>
      </c>
      <c r="Q9" s="15">
        <v>4.2074893310091966E-3</v>
      </c>
      <c r="R9" s="11">
        <v>7.59</v>
      </c>
      <c r="S9" s="11">
        <v>6209</v>
      </c>
      <c r="T9" s="11">
        <v>3751</v>
      </c>
      <c r="U9" s="16">
        <v>4.435350573180485</v>
      </c>
      <c r="V9" s="14">
        <v>2.8259130898000002</v>
      </c>
      <c r="W9" s="14">
        <v>0.96437181890000001</v>
      </c>
      <c r="X9" s="14">
        <v>6.4861967300999996</v>
      </c>
      <c r="Y9" s="11">
        <v>1.69</v>
      </c>
      <c r="Z9" s="11">
        <v>6047</v>
      </c>
      <c r="AA9" s="15">
        <v>0.3634669712087516</v>
      </c>
      <c r="AB9" s="11">
        <v>5968</v>
      </c>
      <c r="AC9" s="15">
        <v>0.98693567058045317</v>
      </c>
      <c r="AD9" s="15">
        <v>1.3064329419546827E-2</v>
      </c>
      <c r="AE9" s="11">
        <v>79</v>
      </c>
      <c r="AF9"/>
    </row>
    <row r="10" spans="1:32" s="11" customFormat="1" x14ac:dyDescent="0.25">
      <c r="A10" s="11" t="s">
        <v>407</v>
      </c>
      <c r="B10" s="12" t="s">
        <v>197</v>
      </c>
      <c r="C10" s="11" t="s">
        <v>0</v>
      </c>
      <c r="D10" s="12" t="s">
        <v>198</v>
      </c>
      <c r="E10" s="11" t="s">
        <v>0</v>
      </c>
      <c r="F10" s="13">
        <v>134.57536988699999</v>
      </c>
      <c r="G10" s="13">
        <v>13457.5369887</v>
      </c>
      <c r="H10" s="11">
        <v>537102</v>
      </c>
      <c r="I10" s="14">
        <v>3991.0869310706175</v>
      </c>
      <c r="J10" s="11">
        <v>148439</v>
      </c>
      <c r="K10" s="15">
        <v>0.27637022390532895</v>
      </c>
      <c r="L10" s="11">
        <v>38453</v>
      </c>
      <c r="M10" s="15">
        <v>7.159347758898682E-2</v>
      </c>
      <c r="N10" s="11">
        <v>38929</v>
      </c>
      <c r="O10" s="15">
        <v>7.2479715212380516E-2</v>
      </c>
      <c r="P10" s="11">
        <v>21263</v>
      </c>
      <c r="Q10" s="15">
        <v>3.9588383584496054E-2</v>
      </c>
      <c r="R10" s="11">
        <v>10.1</v>
      </c>
      <c r="S10" s="11">
        <v>211955</v>
      </c>
      <c r="T10" s="11">
        <v>138116</v>
      </c>
      <c r="U10" s="16">
        <v>3.888774653190072</v>
      </c>
      <c r="V10" s="14">
        <v>0.75805844359999996</v>
      </c>
      <c r="W10" s="14">
        <v>0.295475665</v>
      </c>
      <c r="X10" s="14">
        <v>15.7926496783</v>
      </c>
      <c r="Y10" s="11">
        <v>1.07</v>
      </c>
      <c r="Z10" s="11">
        <v>237784</v>
      </c>
      <c r="AA10" s="15">
        <v>0.44271665344757605</v>
      </c>
      <c r="AB10" s="11">
        <v>230761</v>
      </c>
      <c r="AC10" s="15">
        <v>0.97046479157554755</v>
      </c>
      <c r="AD10" s="15">
        <v>2.9535208424452453E-2</v>
      </c>
      <c r="AE10" s="11">
        <v>7023</v>
      </c>
      <c r="AF10"/>
    </row>
    <row r="11" spans="1:32" s="11" customFormat="1" x14ac:dyDescent="0.25">
      <c r="A11" s="11" t="s">
        <v>407</v>
      </c>
      <c r="B11" s="12" t="s">
        <v>197</v>
      </c>
      <c r="C11" s="11" t="s">
        <v>0</v>
      </c>
      <c r="D11" s="12" t="s">
        <v>263</v>
      </c>
      <c r="E11" s="11" t="s">
        <v>72</v>
      </c>
      <c r="F11" s="13">
        <v>2.9157553482799998</v>
      </c>
      <c r="G11" s="13">
        <v>291.575534828</v>
      </c>
      <c r="H11" s="11">
        <v>8160</v>
      </c>
      <c r="I11" s="14">
        <v>2798.5887104052035</v>
      </c>
      <c r="J11" s="11">
        <v>2748</v>
      </c>
      <c r="K11" s="15">
        <v>0.33676470588235297</v>
      </c>
      <c r="L11" s="11">
        <v>565</v>
      </c>
      <c r="M11" s="15">
        <v>6.9240196078431376E-2</v>
      </c>
      <c r="N11" s="11">
        <v>289</v>
      </c>
      <c r="O11" s="15">
        <v>3.5416666666666666E-2</v>
      </c>
      <c r="P11" s="11">
        <v>325</v>
      </c>
      <c r="Q11" s="15">
        <v>3.9828431372549017E-2</v>
      </c>
      <c r="R11" s="11">
        <v>7.28</v>
      </c>
      <c r="S11" s="11">
        <v>3604</v>
      </c>
      <c r="T11" s="11">
        <v>1908</v>
      </c>
      <c r="U11" s="16">
        <v>4.2767295597484276</v>
      </c>
      <c r="V11" s="14">
        <v>2.2536687630999999</v>
      </c>
      <c r="W11" s="14">
        <v>0.94587493430000003</v>
      </c>
      <c r="X11" s="14">
        <v>36.659663865500001</v>
      </c>
      <c r="Y11" s="11">
        <v>1.34</v>
      </c>
      <c r="Z11" s="11">
        <v>3233</v>
      </c>
      <c r="AA11" s="15">
        <v>0.39620098039215684</v>
      </c>
      <c r="AB11" s="11">
        <v>3151</v>
      </c>
      <c r="AC11" s="15">
        <v>0.97463656047015157</v>
      </c>
      <c r="AD11" s="15">
        <v>2.5363439529848431E-2</v>
      </c>
      <c r="AE11" s="11">
        <v>82</v>
      </c>
      <c r="AF11"/>
    </row>
    <row r="12" spans="1:32" s="11" customFormat="1" x14ac:dyDescent="0.25">
      <c r="A12" s="11" t="s">
        <v>407</v>
      </c>
      <c r="B12" s="12" t="s">
        <v>197</v>
      </c>
      <c r="C12" s="11" t="s">
        <v>0</v>
      </c>
      <c r="D12" s="12" t="s">
        <v>281</v>
      </c>
      <c r="E12" s="11" t="s">
        <v>91</v>
      </c>
      <c r="F12" s="13">
        <v>2.08708464996</v>
      </c>
      <c r="G12" s="13">
        <v>208.708464996</v>
      </c>
      <c r="H12" s="11">
        <v>4632</v>
      </c>
      <c r="I12" s="14">
        <v>2219.3637426679243</v>
      </c>
      <c r="J12" s="11">
        <v>1333</v>
      </c>
      <c r="K12" s="15">
        <v>0.28778065630397237</v>
      </c>
      <c r="L12" s="11">
        <v>377</v>
      </c>
      <c r="M12" s="15">
        <v>8.1390328151986185E-2</v>
      </c>
      <c r="N12" s="11">
        <v>211</v>
      </c>
      <c r="O12" s="15">
        <v>4.5552677029360965E-2</v>
      </c>
      <c r="P12" s="11">
        <v>95</v>
      </c>
      <c r="Q12" s="15">
        <v>2.0509499136442143E-2</v>
      </c>
      <c r="R12" s="11">
        <v>9.17</v>
      </c>
      <c r="S12" s="11">
        <v>1656</v>
      </c>
      <c r="T12" s="11">
        <v>1126</v>
      </c>
      <c r="U12" s="16">
        <v>4.1136767317939613</v>
      </c>
      <c r="V12" s="14">
        <v>1.5097690940999999</v>
      </c>
      <c r="W12" s="14">
        <v>0.356824264</v>
      </c>
      <c r="X12" s="14">
        <v>22.370766488400001</v>
      </c>
      <c r="Y12" s="11">
        <v>1.1000000000000001</v>
      </c>
      <c r="Z12" s="11">
        <v>2034</v>
      </c>
      <c r="AA12" s="15">
        <v>0.43911917098445596</v>
      </c>
      <c r="AB12" s="11">
        <v>1969</v>
      </c>
      <c r="AC12" s="15">
        <v>0.96804326450344147</v>
      </c>
      <c r="AD12" s="15">
        <v>3.195673549655853E-2</v>
      </c>
      <c r="AE12" s="11">
        <v>65</v>
      </c>
      <c r="AF12"/>
    </row>
  </sheetData>
  <mergeCells count="3">
    <mergeCell ref="A3:E3"/>
    <mergeCell ref="A5:E5"/>
    <mergeCell ref="A4:E4"/>
  </mergeCells>
  <hyperlinks>
    <hyperlink ref="A1" location="Portada!C22" display="Regresar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/>
  </sheetViews>
  <sheetFormatPr baseColWidth="10" defaultRowHeight="15" x14ac:dyDescent="0.25"/>
  <cols>
    <col min="1" max="1" width="23.28515625" customWidth="1"/>
    <col min="6" max="7" width="11.5703125" bestFit="1" customWidth="1"/>
    <col min="8" max="8" width="11.7109375" bestFit="1" customWidth="1"/>
    <col min="9" max="31" width="11.5703125" bestFit="1" customWidth="1"/>
  </cols>
  <sheetData>
    <row r="1" spans="1:32" ht="21" x14ac:dyDescent="0.35">
      <c r="A1" s="56" t="s">
        <v>452</v>
      </c>
    </row>
    <row r="2" spans="1:32" s="5" customFormat="1" ht="115.5" customHeight="1" x14ac:dyDescent="0.25">
      <c r="A2" s="28" t="s">
        <v>398</v>
      </c>
      <c r="B2" s="29" t="s">
        <v>378</v>
      </c>
      <c r="C2" s="30" t="s">
        <v>379</v>
      </c>
      <c r="D2" s="29" t="s">
        <v>380</v>
      </c>
      <c r="E2" s="30" t="s">
        <v>382</v>
      </c>
      <c r="F2" s="9" t="s">
        <v>424</v>
      </c>
      <c r="G2" s="9" t="s">
        <v>381</v>
      </c>
      <c r="H2" s="9" t="s">
        <v>454</v>
      </c>
      <c r="I2" s="9" t="s">
        <v>414</v>
      </c>
      <c r="J2" s="9" t="s">
        <v>417</v>
      </c>
      <c r="K2" s="9" t="s">
        <v>416</v>
      </c>
      <c r="L2" s="9" t="s">
        <v>455</v>
      </c>
      <c r="M2" s="9" t="s">
        <v>460</v>
      </c>
      <c r="N2" s="9" t="s">
        <v>456</v>
      </c>
      <c r="O2" s="9" t="s">
        <v>457</v>
      </c>
      <c r="P2" s="9" t="s">
        <v>458</v>
      </c>
      <c r="Q2" s="9" t="s">
        <v>459</v>
      </c>
      <c r="R2" s="9" t="s">
        <v>387</v>
      </c>
      <c r="S2" s="9" t="s">
        <v>461</v>
      </c>
      <c r="T2" s="9" t="s">
        <v>389</v>
      </c>
      <c r="U2" s="9" t="s">
        <v>420</v>
      </c>
      <c r="V2" s="9" t="s">
        <v>462</v>
      </c>
      <c r="W2" s="9" t="s">
        <v>463</v>
      </c>
      <c r="X2" s="9" t="s">
        <v>464</v>
      </c>
      <c r="Y2" s="9" t="s">
        <v>465</v>
      </c>
      <c r="Z2" s="9" t="s">
        <v>394</v>
      </c>
      <c r="AA2" s="9" t="s">
        <v>421</v>
      </c>
      <c r="AB2" s="9" t="s">
        <v>466</v>
      </c>
      <c r="AC2" s="9" t="s">
        <v>422</v>
      </c>
      <c r="AD2" s="9" t="s">
        <v>423</v>
      </c>
      <c r="AE2" s="9" t="s">
        <v>467</v>
      </c>
    </row>
    <row r="3" spans="1:32" s="1" customFormat="1" ht="15" customHeight="1" x14ac:dyDescent="0.25">
      <c r="A3" s="63" t="s">
        <v>425</v>
      </c>
      <c r="B3" s="64"/>
      <c r="C3" s="64"/>
      <c r="D3" s="64"/>
      <c r="E3" s="65"/>
      <c r="F3" s="37">
        <v>787.0944535460186</v>
      </c>
      <c r="G3" s="37">
        <v>78709.445354601936</v>
      </c>
      <c r="H3" s="37">
        <v>2342617</v>
      </c>
      <c r="I3" s="38">
        <v>2976.2844718903048</v>
      </c>
      <c r="J3" s="37">
        <v>730730</v>
      </c>
      <c r="K3" s="39">
        <v>0.31192892393421545</v>
      </c>
      <c r="L3" s="37">
        <v>177305</v>
      </c>
      <c r="M3" s="39">
        <v>7.5686721303567767E-2</v>
      </c>
      <c r="N3" s="37">
        <v>111504</v>
      </c>
      <c r="O3" s="39">
        <v>4.7598049531784328E-2</v>
      </c>
      <c r="P3" s="37">
        <v>372106</v>
      </c>
      <c r="Q3" s="39">
        <v>0.15884201301365097</v>
      </c>
      <c r="R3" s="37">
        <v>6.570957446808511</v>
      </c>
      <c r="S3" s="37">
        <v>931817</v>
      </c>
      <c r="T3" s="37">
        <v>573877</v>
      </c>
      <c r="U3" s="40">
        <v>4.0820890190755161</v>
      </c>
      <c r="V3" s="37">
        <v>3.9578793423936163</v>
      </c>
      <c r="W3" s="37">
        <v>1.46</v>
      </c>
      <c r="X3" s="37">
        <v>18.117301669648931</v>
      </c>
      <c r="Y3" s="37">
        <v>1.4606914893617018</v>
      </c>
      <c r="Z3" s="37">
        <v>915531</v>
      </c>
      <c r="AA3" s="39">
        <v>0.3908154854165235</v>
      </c>
      <c r="AB3" s="37">
        <v>889138</v>
      </c>
      <c r="AC3" s="39">
        <v>0.97117192099448302</v>
      </c>
      <c r="AD3" s="39">
        <v>2.8828079005516982E-2</v>
      </c>
      <c r="AE3" s="37">
        <v>26393</v>
      </c>
    </row>
    <row r="4" spans="1:32" s="35" customFormat="1" ht="23.25" customHeight="1" x14ac:dyDescent="0.25">
      <c r="A4" s="69" t="s">
        <v>426</v>
      </c>
      <c r="B4" s="69"/>
      <c r="C4" s="69"/>
      <c r="D4" s="69"/>
      <c r="E4" s="70"/>
      <c r="F4" s="32">
        <f>(F5/F3)</f>
        <v>4.1069479948634954E-2</v>
      </c>
      <c r="G4" s="32">
        <f>(G5/G3)</f>
        <v>4.106947994863492E-2</v>
      </c>
      <c r="H4" s="32">
        <f>(H5/H3)</f>
        <v>4.3141495173987042E-2</v>
      </c>
      <c r="I4" s="33">
        <f>(I3-I5)</f>
        <v>708.72229785816899</v>
      </c>
      <c r="J4" s="32">
        <f>(J5/J3)</f>
        <v>4.2837983933874342E-2</v>
      </c>
      <c r="K4" s="34"/>
      <c r="L4" s="32">
        <f>(L5/L3)</f>
        <v>4.9913990017201995E-2</v>
      </c>
      <c r="M4" s="32"/>
      <c r="N4" s="32">
        <f>(N5/N3)</f>
        <v>1.9972377672549863E-2</v>
      </c>
      <c r="O4" s="32"/>
      <c r="P4" s="32">
        <f>(P5/P3)</f>
        <v>6.4658995017548761E-3</v>
      </c>
      <c r="Q4" s="32"/>
      <c r="R4" s="32">
        <f>(R5/R3)</f>
        <v>0.92571854133853249</v>
      </c>
      <c r="S4" s="32">
        <f>(S5/S3)</f>
        <v>4.9109428138786909E-2</v>
      </c>
      <c r="T4" s="32">
        <f>(T5/T3)</f>
        <v>4.2028169799451801E-2</v>
      </c>
      <c r="U4" s="32"/>
      <c r="V4" s="32"/>
      <c r="W4" s="32"/>
      <c r="X4" s="32"/>
      <c r="Y4" s="32"/>
      <c r="Z4" s="32">
        <f>(Z5/Z3)</f>
        <v>4.161082475634359E-2</v>
      </c>
      <c r="AA4" s="32"/>
      <c r="AB4" s="32">
        <f>(AB5/AB3)</f>
        <v>4.1956366728224413E-2</v>
      </c>
      <c r="AC4" s="32"/>
      <c r="AD4" s="32"/>
      <c r="AE4" s="32">
        <f>(AE5/AE3)</f>
        <v>2.9970067821013146E-2</v>
      </c>
    </row>
    <row r="5" spans="1:32" s="1" customFormat="1" ht="30.75" customHeight="1" x14ac:dyDescent="0.25">
      <c r="A5" s="66" t="s">
        <v>427</v>
      </c>
      <c r="B5" s="67"/>
      <c r="C5" s="67"/>
      <c r="D5" s="67"/>
      <c r="E5" s="68"/>
      <c r="F5" s="3">
        <f>SUM(F6:F12)</f>
        <v>32.325559877589995</v>
      </c>
      <c r="G5" s="3">
        <f t="shared" ref="G5:AE5" si="0">SUM(G6:G12)</f>
        <v>3232.5559877590003</v>
      </c>
      <c r="H5" s="4">
        <f t="shared" si="0"/>
        <v>101064</v>
      </c>
      <c r="I5" s="4">
        <f>SUM(I6:I12)/7</f>
        <v>2267.5621740321358</v>
      </c>
      <c r="J5" s="4">
        <f t="shared" si="0"/>
        <v>31303</v>
      </c>
      <c r="K5" s="4">
        <f>SUM(K6:K12)/7*100</f>
        <v>25.592252870129524</v>
      </c>
      <c r="L5" s="4">
        <f t="shared" si="0"/>
        <v>8850</v>
      </c>
      <c r="M5" s="4">
        <f>SUM(M6:M12)/7*100</f>
        <v>8.7675655580630991</v>
      </c>
      <c r="N5" s="4">
        <f t="shared" si="0"/>
        <v>2227</v>
      </c>
      <c r="O5" s="4">
        <f>SUM(O6:O12)/7*100</f>
        <v>1.4692336823215464</v>
      </c>
      <c r="P5" s="4">
        <f t="shared" si="0"/>
        <v>2406</v>
      </c>
      <c r="Q5" s="4">
        <f>SUM(Q6:Q12)/7*100</f>
        <v>1.2558560861132793</v>
      </c>
      <c r="R5" s="4">
        <f>SUM(R6:R12)/7</f>
        <v>6.0828571428571427</v>
      </c>
      <c r="S5" s="4">
        <f t="shared" si="0"/>
        <v>45761</v>
      </c>
      <c r="T5" s="4">
        <f t="shared" si="0"/>
        <v>24119</v>
      </c>
      <c r="U5" s="4">
        <f>SUM(U6:U12)/7</f>
        <v>3.5239178988944633</v>
      </c>
      <c r="V5" s="4">
        <f>SUM(V6:V12)/7</f>
        <v>2.6631673922428569</v>
      </c>
      <c r="W5" s="4">
        <f>SUM(W6:W12)/7</f>
        <v>1.0179683242857143</v>
      </c>
      <c r="X5" s="4">
        <f>SUM(X6:X12)/7</f>
        <v>12.838889791671431</v>
      </c>
      <c r="Y5" s="4">
        <f>SUM(Y6:Y12)/7</f>
        <v>1.05</v>
      </c>
      <c r="Z5" s="4">
        <f t="shared" si="0"/>
        <v>38096</v>
      </c>
      <c r="AA5" s="4">
        <f>SUM(AA6:AA12)/7*100</f>
        <v>31.906719674890827</v>
      </c>
      <c r="AB5" s="4">
        <f t="shared" si="0"/>
        <v>37305</v>
      </c>
      <c r="AC5" s="4">
        <f>SUM(AC6:AC12)/7*100</f>
        <v>84.434773900582528</v>
      </c>
      <c r="AD5" s="4">
        <f>SUM(AD6:AD12)/7*100</f>
        <v>1.2795118137031951</v>
      </c>
      <c r="AE5" s="4">
        <f t="shared" si="0"/>
        <v>791</v>
      </c>
    </row>
    <row r="6" spans="1:32" s="11" customFormat="1" x14ac:dyDescent="0.25">
      <c r="A6" s="11" t="s">
        <v>410</v>
      </c>
      <c r="B6" s="12" t="s">
        <v>207</v>
      </c>
      <c r="C6" s="11" t="s">
        <v>12</v>
      </c>
      <c r="D6" s="12" t="s">
        <v>198</v>
      </c>
      <c r="E6" s="11" t="s">
        <v>11</v>
      </c>
      <c r="F6" s="13">
        <v>11.0272332742</v>
      </c>
      <c r="G6" s="13">
        <v>1102.72332742</v>
      </c>
      <c r="H6" s="11">
        <v>42467</v>
      </c>
      <c r="I6" s="14">
        <v>3851.1019894136484</v>
      </c>
      <c r="J6" s="11">
        <v>12781</v>
      </c>
      <c r="K6" s="15">
        <v>0.30096310076059057</v>
      </c>
      <c r="L6" s="11">
        <v>3837</v>
      </c>
      <c r="M6" s="15">
        <v>9.0352509006993667E-2</v>
      </c>
      <c r="N6" s="11">
        <v>1339</v>
      </c>
      <c r="O6" s="15">
        <v>3.153036475380884E-2</v>
      </c>
      <c r="P6" s="11">
        <v>496</v>
      </c>
      <c r="Q6" s="15">
        <v>1.1679657145548307E-2</v>
      </c>
      <c r="R6" s="11">
        <v>7.89</v>
      </c>
      <c r="S6" s="11">
        <v>18234</v>
      </c>
      <c r="T6" s="11">
        <v>10352</v>
      </c>
      <c r="U6" s="16">
        <v>4.1022990726429676</v>
      </c>
      <c r="V6" s="14">
        <v>2.1734930447999998</v>
      </c>
      <c r="W6" s="14">
        <v>0.85164037550000005</v>
      </c>
      <c r="X6" s="14">
        <v>14.8018986729</v>
      </c>
      <c r="Y6" s="11">
        <v>1.27</v>
      </c>
      <c r="Z6" s="11">
        <v>15791</v>
      </c>
      <c r="AA6" s="15">
        <v>0.37184166529305107</v>
      </c>
      <c r="AB6" s="11">
        <v>15371</v>
      </c>
      <c r="AC6" s="15">
        <v>0.97340257108479511</v>
      </c>
      <c r="AD6" s="15">
        <v>2.659742891520489E-2</v>
      </c>
      <c r="AE6" s="11">
        <v>420</v>
      </c>
      <c r="AF6"/>
    </row>
    <row r="7" spans="1:32" s="11" customFormat="1" x14ac:dyDescent="0.25">
      <c r="A7" s="11" t="s">
        <v>410</v>
      </c>
      <c r="B7" s="12" t="s">
        <v>207</v>
      </c>
      <c r="C7" s="11" t="s">
        <v>12</v>
      </c>
      <c r="D7" s="12" t="s">
        <v>330</v>
      </c>
      <c r="E7" s="11" t="s">
        <v>79</v>
      </c>
      <c r="F7" s="13">
        <v>1.17735419315</v>
      </c>
      <c r="G7" s="13">
        <v>117.735419315</v>
      </c>
      <c r="H7" s="11">
        <v>3002</v>
      </c>
      <c r="I7" s="14">
        <v>2549.7849478653297</v>
      </c>
      <c r="J7" s="11">
        <v>833</v>
      </c>
      <c r="K7" s="15">
        <v>0.27748167888074615</v>
      </c>
      <c r="L7" s="11">
        <v>340</v>
      </c>
      <c r="M7" s="15">
        <v>0.11325782811459027</v>
      </c>
      <c r="N7" s="11">
        <v>41</v>
      </c>
      <c r="O7" s="15">
        <v>1.3657561625582945E-2</v>
      </c>
      <c r="P7" s="11">
        <v>46</v>
      </c>
      <c r="Q7" s="15">
        <v>1.5323117921385743E-2</v>
      </c>
      <c r="R7" s="11">
        <v>6.51</v>
      </c>
      <c r="S7" s="11">
        <v>1666</v>
      </c>
      <c r="T7" s="11">
        <v>768</v>
      </c>
      <c r="U7" s="16">
        <v>3.9088541666666665</v>
      </c>
      <c r="V7" s="14">
        <v>4.9479166667000003</v>
      </c>
      <c r="W7" s="14">
        <v>1.3037809648000001</v>
      </c>
      <c r="X7" s="14">
        <v>17.754569190600002</v>
      </c>
      <c r="Y7" s="11">
        <v>1.1599999999999999</v>
      </c>
      <c r="Z7" s="11">
        <v>1077</v>
      </c>
      <c r="AA7" s="15">
        <v>0.35876082611592269</v>
      </c>
      <c r="AB7" s="11">
        <v>1060</v>
      </c>
      <c r="AC7" s="15">
        <v>0.98421541318477257</v>
      </c>
      <c r="AD7" s="15">
        <v>1.578458681522743E-2</v>
      </c>
      <c r="AE7" s="11">
        <v>17</v>
      </c>
      <c r="AF7"/>
    </row>
    <row r="8" spans="1:32" s="11" customFormat="1" x14ac:dyDescent="0.25">
      <c r="A8" s="11" t="s">
        <v>410</v>
      </c>
      <c r="B8" s="12" t="s">
        <v>217</v>
      </c>
      <c r="C8" s="11" t="s">
        <v>22</v>
      </c>
      <c r="D8" s="12" t="s">
        <v>198</v>
      </c>
      <c r="E8" s="11" t="s">
        <v>22</v>
      </c>
      <c r="F8" s="13">
        <v>7.4188680643399998</v>
      </c>
      <c r="G8" s="13">
        <v>741.88680643400005</v>
      </c>
      <c r="H8" s="11">
        <v>9894</v>
      </c>
      <c r="I8" s="14">
        <v>1333.6266279699898</v>
      </c>
      <c r="J8" s="11">
        <v>2753</v>
      </c>
      <c r="K8" s="15">
        <v>0.27824944410753993</v>
      </c>
      <c r="L8" s="11">
        <v>1162</v>
      </c>
      <c r="M8" s="15">
        <v>0.11744491611077421</v>
      </c>
      <c r="N8" s="11">
        <v>190</v>
      </c>
      <c r="O8" s="15">
        <v>1.9203557711744493E-2</v>
      </c>
      <c r="P8" s="11">
        <v>121</v>
      </c>
      <c r="Q8" s="15">
        <v>1.2229634121689913E-2</v>
      </c>
      <c r="R8" s="11">
        <v>8.14</v>
      </c>
      <c r="S8" s="11">
        <v>2915</v>
      </c>
      <c r="T8" s="11">
        <v>2522</v>
      </c>
      <c r="U8" s="16">
        <v>3.9230769230769229</v>
      </c>
      <c r="V8" s="14">
        <v>2.6566217287999998</v>
      </c>
      <c r="W8" s="14">
        <v>0.55621771949999999</v>
      </c>
      <c r="X8" s="14">
        <v>6.3719633611999997</v>
      </c>
      <c r="Y8" s="11">
        <v>1.18</v>
      </c>
      <c r="Z8" s="11">
        <v>3872</v>
      </c>
      <c r="AA8" s="15">
        <v>0.39134829189407722</v>
      </c>
      <c r="AB8" s="11">
        <v>3812</v>
      </c>
      <c r="AC8" s="15">
        <v>0.98450413223140498</v>
      </c>
      <c r="AD8" s="15">
        <v>1.5495867768595017E-2</v>
      </c>
      <c r="AE8" s="11">
        <v>60</v>
      </c>
      <c r="AF8"/>
    </row>
    <row r="9" spans="1:32" s="11" customFormat="1" x14ac:dyDescent="0.25">
      <c r="A9" s="11" t="s">
        <v>410</v>
      </c>
      <c r="B9" s="12" t="s">
        <v>217</v>
      </c>
      <c r="C9" s="11" t="s">
        <v>22</v>
      </c>
      <c r="D9" s="12" t="s">
        <v>292</v>
      </c>
      <c r="E9" s="11" t="s">
        <v>101</v>
      </c>
      <c r="F9" s="13">
        <v>1.86495737067</v>
      </c>
      <c r="G9" s="13">
        <v>186.49573706700002</v>
      </c>
      <c r="H9" s="11">
        <v>2600</v>
      </c>
      <c r="I9" s="14">
        <v>1394.1337431567836</v>
      </c>
      <c r="J9" s="11">
        <v>671</v>
      </c>
      <c r="K9" s="15">
        <v>0.25807692307692309</v>
      </c>
      <c r="L9" s="11">
        <v>391</v>
      </c>
      <c r="M9" s="15">
        <v>0.15038461538461539</v>
      </c>
      <c r="N9" s="11">
        <v>54</v>
      </c>
      <c r="O9" s="15">
        <v>2.0769230769230769E-2</v>
      </c>
      <c r="P9" s="11">
        <v>4</v>
      </c>
      <c r="Q9" s="15">
        <v>1.5384615384615385E-3</v>
      </c>
      <c r="R9" s="11">
        <v>7.36</v>
      </c>
      <c r="S9" s="11">
        <v>1086</v>
      </c>
      <c r="T9" s="11">
        <v>708</v>
      </c>
      <c r="U9" s="16">
        <v>3.6723163841807911</v>
      </c>
      <c r="V9" s="14">
        <v>1.5536723163999999</v>
      </c>
      <c r="W9" s="14">
        <v>0.5657708628</v>
      </c>
      <c r="X9" s="14">
        <v>4.6742209631999998</v>
      </c>
      <c r="Y9" s="11">
        <v>1.06</v>
      </c>
      <c r="Z9" s="11">
        <v>919</v>
      </c>
      <c r="AA9" s="15">
        <v>0.35346153846153844</v>
      </c>
      <c r="AB9" s="11">
        <v>912</v>
      </c>
      <c r="AC9" s="15">
        <v>0.99238302502720344</v>
      </c>
      <c r="AD9" s="15">
        <v>7.6169749727965641E-3</v>
      </c>
      <c r="AE9" s="11">
        <v>7</v>
      </c>
      <c r="AF9"/>
    </row>
    <row r="10" spans="1:32" s="11" customFormat="1" x14ac:dyDescent="0.25">
      <c r="A10" s="11" t="s">
        <v>410</v>
      </c>
      <c r="B10" s="12" t="s">
        <v>210</v>
      </c>
      <c r="C10" s="11" t="s">
        <v>15</v>
      </c>
      <c r="D10" s="12" t="s">
        <v>198</v>
      </c>
      <c r="E10" s="11" t="s">
        <v>15</v>
      </c>
      <c r="F10" s="13">
        <v>9.2836346644300001</v>
      </c>
      <c r="G10" s="13">
        <v>928.36346644299999</v>
      </c>
      <c r="H10" s="11">
        <v>39180</v>
      </c>
      <c r="I10" s="14">
        <v>4220.3297971339962</v>
      </c>
      <c r="J10" s="11">
        <v>12903</v>
      </c>
      <c r="K10" s="15">
        <v>0.3293261868300153</v>
      </c>
      <c r="L10" s="11">
        <v>2847</v>
      </c>
      <c r="M10" s="15">
        <v>7.2664624808575801E-2</v>
      </c>
      <c r="N10" s="11">
        <v>593</v>
      </c>
      <c r="O10" s="15">
        <v>1.5135273098519654E-2</v>
      </c>
      <c r="P10" s="11">
        <v>1727</v>
      </c>
      <c r="Q10" s="15">
        <v>4.4078611536498211E-2</v>
      </c>
      <c r="R10" s="11">
        <v>7.5</v>
      </c>
      <c r="S10" s="11">
        <v>19970</v>
      </c>
      <c r="T10" s="11">
        <v>8930</v>
      </c>
      <c r="U10" s="16">
        <v>4.3874580067189246</v>
      </c>
      <c r="V10" s="14">
        <v>1.2318029115</v>
      </c>
      <c r="W10" s="14">
        <v>1.223070018</v>
      </c>
      <c r="X10" s="14">
        <v>16.365270133700001</v>
      </c>
      <c r="Y10" s="11">
        <v>1.32</v>
      </c>
      <c r="Z10" s="11">
        <v>14962</v>
      </c>
      <c r="AA10" s="15">
        <v>0.38187850944359369</v>
      </c>
      <c r="AB10" s="11">
        <v>14683</v>
      </c>
      <c r="AC10" s="15">
        <v>0.98135276032615959</v>
      </c>
      <c r="AD10" s="15">
        <v>1.864723967384041E-2</v>
      </c>
      <c r="AE10" s="11">
        <v>279</v>
      </c>
      <c r="AF10"/>
    </row>
    <row r="11" spans="1:32" s="11" customFormat="1" x14ac:dyDescent="0.25">
      <c r="A11" s="11" t="s">
        <v>410</v>
      </c>
      <c r="B11" s="12" t="s">
        <v>210</v>
      </c>
      <c r="C11" s="11" t="s">
        <v>15</v>
      </c>
      <c r="D11" s="12" t="s">
        <v>309</v>
      </c>
      <c r="E11" s="11" t="s">
        <v>118</v>
      </c>
      <c r="F11" s="13">
        <v>1.5535123108000002</v>
      </c>
      <c r="G11" s="13">
        <v>155.35123108000002</v>
      </c>
      <c r="H11" s="11">
        <v>3921</v>
      </c>
      <c r="I11" s="14">
        <v>2523.9581126852049</v>
      </c>
      <c r="J11" s="11">
        <v>1362</v>
      </c>
      <c r="K11" s="15">
        <v>0.3473603672532517</v>
      </c>
      <c r="L11" s="11">
        <v>273</v>
      </c>
      <c r="M11" s="15">
        <v>6.9625095638867637E-2</v>
      </c>
      <c r="N11" s="11">
        <v>10</v>
      </c>
      <c r="O11" s="15">
        <v>2.550369803621525E-3</v>
      </c>
      <c r="P11" s="11">
        <v>12</v>
      </c>
      <c r="Q11" s="15">
        <v>3.06044376434583E-3</v>
      </c>
      <c r="R11" s="11">
        <v>5.18</v>
      </c>
      <c r="S11" s="11">
        <v>1890</v>
      </c>
      <c r="T11" s="11">
        <v>839</v>
      </c>
      <c r="U11" s="16">
        <v>4.6734207389749702</v>
      </c>
      <c r="V11" s="14">
        <v>6.0786650775000002</v>
      </c>
      <c r="W11" s="14">
        <v>2.6252983294000001</v>
      </c>
      <c r="X11" s="14">
        <v>29.904306220100001</v>
      </c>
      <c r="Y11" s="11">
        <v>1.36</v>
      </c>
      <c r="Z11" s="11">
        <v>1475</v>
      </c>
      <c r="AA11" s="15">
        <v>0.37617954603417497</v>
      </c>
      <c r="AB11" s="11">
        <v>1467</v>
      </c>
      <c r="AC11" s="15">
        <v>0.99457627118644065</v>
      </c>
      <c r="AD11" s="15">
        <v>5.4237288135593476E-3</v>
      </c>
      <c r="AE11" s="11">
        <v>8</v>
      </c>
      <c r="AF11"/>
    </row>
    <row r="30" spans="2:31" x14ac:dyDescent="0.25">
      <c r="B30" t="s">
        <v>426</v>
      </c>
      <c r="F30" s="31">
        <f>(F8/F7)</f>
        <v>6.3013051701042393</v>
      </c>
      <c r="G30" s="31">
        <f>(G8/G7)</f>
        <v>6.3013051701042393</v>
      </c>
      <c r="H30" s="31">
        <f>(H8/H7)</f>
        <v>3.2958027981345768</v>
      </c>
      <c r="I30" s="2">
        <f>(I7-I8)</f>
        <v>1216.1583198953399</v>
      </c>
      <c r="J30" s="31">
        <f>(J8/J7)</f>
        <v>3.3049219687875149</v>
      </c>
      <c r="L30" s="31">
        <f>(L8/L7)</f>
        <v>3.4176470588235293</v>
      </c>
      <c r="M30" s="31"/>
      <c r="N30" s="31">
        <f>(N8/N7)</f>
        <v>4.6341463414634143</v>
      </c>
      <c r="O30" s="31"/>
      <c r="P30" s="31">
        <f>(P8/P7)</f>
        <v>2.6304347826086958</v>
      </c>
      <c r="Q30" s="31"/>
      <c r="R30" s="31">
        <f>(R8/R7)</f>
        <v>1.250384024577573</v>
      </c>
      <c r="S30" s="31">
        <f>(S8/S7)</f>
        <v>1.7496998799519807</v>
      </c>
      <c r="T30" s="31">
        <f>(T8/T7)</f>
        <v>3.2838541666666665</v>
      </c>
      <c r="U30" s="31"/>
      <c r="V30" s="31"/>
      <c r="W30" s="31"/>
      <c r="X30" s="31"/>
      <c r="Y30" s="31"/>
      <c r="Z30" s="31">
        <f>(Z8/Z7)</f>
        <v>3.5951717734447541</v>
      </c>
      <c r="AA30" s="31"/>
      <c r="AB30" s="31">
        <f>(AB8/AB7)</f>
        <v>3.5962264150943395</v>
      </c>
      <c r="AC30" s="31"/>
      <c r="AD30" s="31"/>
      <c r="AE30" s="31">
        <f>(AE8/AE7)</f>
        <v>3.5294117647058822</v>
      </c>
    </row>
  </sheetData>
  <mergeCells count="3">
    <mergeCell ref="A4:E4"/>
    <mergeCell ref="A3:E3"/>
    <mergeCell ref="A5:E5"/>
  </mergeCells>
  <hyperlinks>
    <hyperlink ref="A1" location="Portada!C22" display="Regresar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opLeftCell="N1" workbookViewId="0">
      <selection activeCell="AF1" sqref="AF1:AF1048576"/>
    </sheetView>
  </sheetViews>
  <sheetFormatPr baseColWidth="10" defaultRowHeight="15" x14ac:dyDescent="0.25"/>
  <cols>
    <col min="1" max="1" width="23.42578125" customWidth="1"/>
    <col min="6" max="7" width="11.5703125" bestFit="1" customWidth="1"/>
    <col min="8" max="8" width="11.7109375" bestFit="1" customWidth="1"/>
    <col min="9" max="26" width="11.5703125" bestFit="1" customWidth="1"/>
    <col min="27" max="27" width="12.42578125" customWidth="1"/>
    <col min="28" max="29" width="11.5703125" bestFit="1" customWidth="1"/>
    <col min="30" max="30" width="13.28515625" customWidth="1"/>
    <col min="31" max="31" width="11.5703125" bestFit="1" customWidth="1"/>
  </cols>
  <sheetData>
    <row r="1" spans="1:32" ht="21" x14ac:dyDescent="0.35">
      <c r="A1" s="56" t="s">
        <v>452</v>
      </c>
    </row>
    <row r="2" spans="1:32" s="5" customFormat="1" ht="115.5" customHeight="1" x14ac:dyDescent="0.25">
      <c r="A2" s="28" t="s">
        <v>398</v>
      </c>
      <c r="B2" s="29" t="s">
        <v>378</v>
      </c>
      <c r="C2" s="30" t="s">
        <v>379</v>
      </c>
      <c r="D2" s="29" t="s">
        <v>380</v>
      </c>
      <c r="E2" s="30" t="s">
        <v>382</v>
      </c>
      <c r="F2" s="9" t="s">
        <v>424</v>
      </c>
      <c r="G2" s="9" t="s">
        <v>381</v>
      </c>
      <c r="H2" s="9" t="s">
        <v>454</v>
      </c>
      <c r="I2" s="9" t="s">
        <v>414</v>
      </c>
      <c r="J2" s="9" t="s">
        <v>417</v>
      </c>
      <c r="K2" s="9" t="s">
        <v>416</v>
      </c>
      <c r="L2" s="9" t="s">
        <v>455</v>
      </c>
      <c r="M2" s="9" t="s">
        <v>460</v>
      </c>
      <c r="N2" s="9" t="s">
        <v>456</v>
      </c>
      <c r="O2" s="9" t="s">
        <v>457</v>
      </c>
      <c r="P2" s="9" t="s">
        <v>458</v>
      </c>
      <c r="Q2" s="9" t="s">
        <v>459</v>
      </c>
      <c r="R2" s="9" t="s">
        <v>387</v>
      </c>
      <c r="S2" s="9" t="s">
        <v>461</v>
      </c>
      <c r="T2" s="9" t="s">
        <v>389</v>
      </c>
      <c r="U2" s="9" t="s">
        <v>420</v>
      </c>
      <c r="V2" s="9" t="s">
        <v>462</v>
      </c>
      <c r="W2" s="9" t="s">
        <v>463</v>
      </c>
      <c r="X2" s="9" t="s">
        <v>464</v>
      </c>
      <c r="Y2" s="9" t="s">
        <v>465</v>
      </c>
      <c r="Z2" s="9" t="s">
        <v>394</v>
      </c>
      <c r="AA2" s="9" t="s">
        <v>421</v>
      </c>
      <c r="AB2" s="9" t="s">
        <v>466</v>
      </c>
      <c r="AC2" s="9" t="s">
        <v>422</v>
      </c>
      <c r="AD2" s="9" t="s">
        <v>423</v>
      </c>
      <c r="AE2" s="9" t="s">
        <v>467</v>
      </c>
    </row>
    <row r="3" spans="1:32" s="1" customFormat="1" x14ac:dyDescent="0.25">
      <c r="A3" s="63" t="s">
        <v>425</v>
      </c>
      <c r="B3" s="64"/>
      <c r="C3" s="64"/>
      <c r="D3" s="64"/>
      <c r="E3" s="65"/>
      <c r="F3" s="37">
        <v>787.0944535460186</v>
      </c>
      <c r="G3" s="37">
        <v>78709.445354601936</v>
      </c>
      <c r="H3" s="37">
        <v>2342617</v>
      </c>
      <c r="I3" s="38">
        <v>2976.2844718903048</v>
      </c>
      <c r="J3" s="37">
        <v>730730</v>
      </c>
      <c r="K3" s="39">
        <v>0.31192892393421545</v>
      </c>
      <c r="L3" s="37">
        <v>177305</v>
      </c>
      <c r="M3" s="39">
        <v>7.5686721303567767E-2</v>
      </c>
      <c r="N3" s="37">
        <v>111504</v>
      </c>
      <c r="O3" s="39">
        <v>4.7598049531784328E-2</v>
      </c>
      <c r="P3" s="37">
        <v>372106</v>
      </c>
      <c r="Q3" s="39">
        <v>0.15884201301365097</v>
      </c>
      <c r="R3" s="37">
        <v>6.570957446808511</v>
      </c>
      <c r="S3" s="37">
        <v>931817</v>
      </c>
      <c r="T3" s="37">
        <v>573877</v>
      </c>
      <c r="U3" s="40">
        <v>4.0820890190755161</v>
      </c>
      <c r="V3" s="37">
        <v>3.9578793423936163</v>
      </c>
      <c r="W3" s="37">
        <v>1.46</v>
      </c>
      <c r="X3" s="37">
        <v>18.117301669648931</v>
      </c>
      <c r="Y3" s="37">
        <v>1.4606914893617018</v>
      </c>
      <c r="Z3" s="37">
        <v>915531</v>
      </c>
      <c r="AA3" s="39">
        <v>0.3908154854165235</v>
      </c>
      <c r="AB3" s="37">
        <v>889138</v>
      </c>
      <c r="AC3" s="39">
        <v>0.97117192099448302</v>
      </c>
      <c r="AD3" s="39">
        <v>2.8828079005516982E-2</v>
      </c>
      <c r="AE3" s="37">
        <v>26393</v>
      </c>
    </row>
    <row r="4" spans="1:32" s="35" customFormat="1" ht="23.25" customHeight="1" x14ac:dyDescent="0.25">
      <c r="A4" s="69" t="s">
        <v>426</v>
      </c>
      <c r="B4" s="69"/>
      <c r="C4" s="69"/>
      <c r="D4" s="69"/>
      <c r="E4" s="70"/>
      <c r="F4" s="32">
        <f>(F5/F3)</f>
        <v>1.221284609058801E-2</v>
      </c>
      <c r="G4" s="32">
        <f>(G5/G3)</f>
        <v>1.2212846090587998E-2</v>
      </c>
      <c r="H4" s="32">
        <f>(H5/H3)</f>
        <v>1.284034052514773E-2</v>
      </c>
      <c r="I4" s="33">
        <f>(I3-I5)</f>
        <v>-356.65095600403811</v>
      </c>
      <c r="J4" s="32">
        <f>(J5/J3)</f>
        <v>1.3812215182078195E-2</v>
      </c>
      <c r="K4" s="34"/>
      <c r="L4" s="32">
        <f>(L5/L3)</f>
        <v>1.4618877076224585E-2</v>
      </c>
      <c r="M4" s="32"/>
      <c r="N4" s="32">
        <f>(N5/N3)</f>
        <v>8.6364614722341804E-3</v>
      </c>
      <c r="O4" s="32"/>
      <c r="P4" s="32">
        <f>(P5/P3)</f>
        <v>1.6895723261651251E-2</v>
      </c>
      <c r="Q4" s="32"/>
      <c r="R4" s="32">
        <f>(R5/R3)</f>
        <v>0.96224289900524784</v>
      </c>
      <c r="S4" s="32">
        <f>(S5/S3)</f>
        <v>1.1000013951237207E-2</v>
      </c>
      <c r="T4" s="32">
        <f>(T5/T3)</f>
        <v>1.2546242487501677E-2</v>
      </c>
      <c r="U4" s="32"/>
      <c r="V4" s="32"/>
      <c r="W4" s="32"/>
      <c r="X4" s="32"/>
      <c r="Y4" s="32"/>
      <c r="Z4" s="32">
        <f>(Z5/Z3)</f>
        <v>1.0981605210528099E-2</v>
      </c>
      <c r="AA4" s="32"/>
      <c r="AB4" s="32">
        <f>(AB5/AB3)</f>
        <v>1.0830714692207508E-2</v>
      </c>
      <c r="AC4" s="32"/>
      <c r="AD4" s="32"/>
      <c r="AE4" s="32">
        <f>(AE5/AE3)</f>
        <v>1.6064865684082899E-2</v>
      </c>
    </row>
    <row r="5" spans="1:32" s="1" customFormat="1" ht="25.5" customHeight="1" x14ac:dyDescent="0.25">
      <c r="A5" s="66" t="s">
        <v>427</v>
      </c>
      <c r="B5" s="67"/>
      <c r="C5" s="67"/>
      <c r="D5" s="67"/>
      <c r="E5" s="68"/>
      <c r="F5" s="3">
        <f>SUM(F6:F12)</f>
        <v>9.6126634199129999</v>
      </c>
      <c r="G5" s="3">
        <f t="shared" ref="G5:AE5" si="0">SUM(G6:G12)</f>
        <v>961.2663419912999</v>
      </c>
      <c r="H5" s="4">
        <f t="shared" si="0"/>
        <v>30080</v>
      </c>
      <c r="I5" s="4">
        <f>SUM(I6:I12)/7</f>
        <v>3332.9354278943429</v>
      </c>
      <c r="J5" s="4">
        <f t="shared" si="0"/>
        <v>10093</v>
      </c>
      <c r="K5" s="4">
        <f>SUM(K6:K12)/7*100</f>
        <v>35.071281522266936</v>
      </c>
      <c r="L5" s="4">
        <f t="shared" si="0"/>
        <v>2592</v>
      </c>
      <c r="M5" s="4">
        <f>SUM(M6:M12)/7*100</f>
        <v>8.1906945988579363</v>
      </c>
      <c r="N5" s="4">
        <f t="shared" si="0"/>
        <v>963</v>
      </c>
      <c r="O5" s="4">
        <f>SUM(O6:O12)/7*100</f>
        <v>4.0217142439635261</v>
      </c>
      <c r="P5" s="4">
        <f t="shared" si="0"/>
        <v>6287</v>
      </c>
      <c r="Q5" s="4">
        <f>SUM(Q6:Q12)/7*100</f>
        <v>23.631067611697414</v>
      </c>
      <c r="R5" s="4">
        <f>SUM(R6:R12)/7</f>
        <v>6.322857142857143</v>
      </c>
      <c r="S5" s="4">
        <f t="shared" si="0"/>
        <v>10250</v>
      </c>
      <c r="T5" s="4">
        <f t="shared" si="0"/>
        <v>7200</v>
      </c>
      <c r="U5" s="4">
        <f>SUM(U6:U12)/7</f>
        <v>4.238408160064119</v>
      </c>
      <c r="V5" s="4">
        <f>SUM(V6:V12)/7</f>
        <v>4.9338581144857141</v>
      </c>
      <c r="W5" s="4">
        <f>SUM(W6:W12)/7</f>
        <v>1.3483745965428573</v>
      </c>
      <c r="X5" s="4">
        <f>SUM(X6:X12)/7</f>
        <v>4.6747541593285717</v>
      </c>
      <c r="Y5" s="4">
        <f>SUM(Y6:Y12)/7</f>
        <v>1.5128571428571429</v>
      </c>
      <c r="Z5" s="4">
        <f t="shared" si="0"/>
        <v>10054</v>
      </c>
      <c r="AA5" s="4">
        <f>SUM(AA6:AA12)/7*100</f>
        <v>31.936107067999913</v>
      </c>
      <c r="AB5" s="4">
        <f t="shared" si="0"/>
        <v>9630</v>
      </c>
      <c r="AC5" s="4">
        <f>SUM(AC6:AC12)/7*100</f>
        <v>95.651110867276131</v>
      </c>
      <c r="AD5" s="4">
        <f>SUM(AD6:AD12)/7*100</f>
        <v>4.3488891327238699</v>
      </c>
      <c r="AE5" s="4">
        <f t="shared" si="0"/>
        <v>424</v>
      </c>
    </row>
    <row r="6" spans="1:32" s="11" customFormat="1" x14ac:dyDescent="0.25">
      <c r="A6" s="11" t="s">
        <v>411</v>
      </c>
      <c r="B6" s="12" t="s">
        <v>316</v>
      </c>
      <c r="C6" s="11" t="s">
        <v>125</v>
      </c>
      <c r="D6" s="12" t="s">
        <v>198</v>
      </c>
      <c r="E6" s="11" t="s">
        <v>125</v>
      </c>
      <c r="F6" s="13">
        <v>1.46323238826</v>
      </c>
      <c r="G6" s="13">
        <v>146.32323882599999</v>
      </c>
      <c r="H6" s="11">
        <v>3187</v>
      </c>
      <c r="I6" s="14">
        <v>2178.0545766826654</v>
      </c>
      <c r="J6" s="11">
        <v>1041</v>
      </c>
      <c r="K6" s="15">
        <v>0.3266394728584876</v>
      </c>
      <c r="L6" s="11">
        <v>338</v>
      </c>
      <c r="M6" s="15">
        <v>0.10605585189833699</v>
      </c>
      <c r="N6" s="11">
        <v>24</v>
      </c>
      <c r="O6" s="15">
        <v>7.5305930342014432E-3</v>
      </c>
      <c r="P6" s="11">
        <v>338</v>
      </c>
      <c r="Q6" s="15">
        <v>0.10605585189833699</v>
      </c>
      <c r="R6" s="11">
        <v>6.29</v>
      </c>
      <c r="S6" s="11">
        <v>1087</v>
      </c>
      <c r="T6" s="11">
        <v>818</v>
      </c>
      <c r="U6" s="16">
        <v>3.8960880195599024</v>
      </c>
      <c r="V6" s="14">
        <v>3.5452322737999999</v>
      </c>
      <c r="W6" s="14">
        <v>2.5830258303</v>
      </c>
      <c r="X6" s="14">
        <v>1.5950920245</v>
      </c>
      <c r="Y6" s="11">
        <v>1.25</v>
      </c>
      <c r="Z6" s="11">
        <v>1070</v>
      </c>
      <c r="AA6" s="15">
        <v>0.33573893944148103</v>
      </c>
      <c r="AB6" s="11">
        <v>1061</v>
      </c>
      <c r="AC6" s="15">
        <v>0.99158878504672898</v>
      </c>
      <c r="AD6" s="15">
        <v>8.4112149532710179E-3</v>
      </c>
      <c r="AE6" s="11">
        <v>9</v>
      </c>
      <c r="AF6"/>
    </row>
    <row r="7" spans="1:32" s="11" customFormat="1" x14ac:dyDescent="0.25">
      <c r="A7" s="11" t="s">
        <v>411</v>
      </c>
      <c r="B7" s="12" t="s">
        <v>270</v>
      </c>
      <c r="C7" s="11" t="s">
        <v>80</v>
      </c>
      <c r="D7" s="12" t="s">
        <v>198</v>
      </c>
      <c r="E7" s="11" t="s">
        <v>80</v>
      </c>
      <c r="F7" s="13">
        <v>2.3617959648000002</v>
      </c>
      <c r="G7" s="13">
        <v>236.17959648000001</v>
      </c>
      <c r="H7" s="11">
        <v>6550</v>
      </c>
      <c r="I7" s="14">
        <v>2773.3132318035196</v>
      </c>
      <c r="J7" s="11">
        <v>2037</v>
      </c>
      <c r="K7" s="15">
        <v>0.31099236641221373</v>
      </c>
      <c r="L7" s="11">
        <v>654</v>
      </c>
      <c r="M7" s="15">
        <v>9.9847328244274808E-2</v>
      </c>
      <c r="N7" s="11">
        <v>74</v>
      </c>
      <c r="O7" s="15">
        <v>1.1297709923664122E-2</v>
      </c>
      <c r="P7" s="11">
        <v>851</v>
      </c>
      <c r="Q7" s="15">
        <v>0.12992366412213741</v>
      </c>
      <c r="R7" s="11">
        <v>7.98</v>
      </c>
      <c r="S7" s="11">
        <v>2076</v>
      </c>
      <c r="T7" s="11">
        <v>1728</v>
      </c>
      <c r="U7" s="16">
        <v>3.7905092592592591</v>
      </c>
      <c r="V7" s="14">
        <v>2.6041666666999999</v>
      </c>
      <c r="W7" s="14">
        <v>1.3994169096</v>
      </c>
      <c r="X7" s="14">
        <v>0.92861288450000001</v>
      </c>
      <c r="Y7" s="11">
        <v>1.39</v>
      </c>
      <c r="Z7" s="11">
        <v>2358</v>
      </c>
      <c r="AA7" s="15">
        <v>0.36</v>
      </c>
      <c r="AB7" s="11">
        <v>2280</v>
      </c>
      <c r="AC7" s="15">
        <v>0.9669211195928753</v>
      </c>
      <c r="AD7" s="15">
        <v>3.30788804071247E-2</v>
      </c>
      <c r="AE7" s="11">
        <v>78</v>
      </c>
      <c r="AF7"/>
    </row>
    <row r="8" spans="1:32" s="11" customFormat="1" x14ac:dyDescent="0.25">
      <c r="A8" s="11" t="s">
        <v>411</v>
      </c>
      <c r="B8" s="12" t="s">
        <v>293</v>
      </c>
      <c r="C8" s="11" t="s">
        <v>102</v>
      </c>
      <c r="D8" s="12" t="s">
        <v>198</v>
      </c>
      <c r="E8" s="11" t="s">
        <v>102</v>
      </c>
      <c r="F8" s="13">
        <v>1.8647149765900002</v>
      </c>
      <c r="G8" s="13">
        <v>186.47149765900002</v>
      </c>
      <c r="H8" s="11">
        <v>3343</v>
      </c>
      <c r="I8" s="14">
        <v>1792.7672818466531</v>
      </c>
      <c r="J8" s="11">
        <v>1053</v>
      </c>
      <c r="K8" s="15">
        <v>0.3149865390367933</v>
      </c>
      <c r="L8" s="11">
        <v>292</v>
      </c>
      <c r="M8" s="15">
        <v>8.7346694585701462E-2</v>
      </c>
      <c r="N8" s="11">
        <v>156</v>
      </c>
      <c r="O8" s="15">
        <v>4.6664672449895306E-2</v>
      </c>
      <c r="P8" s="11">
        <v>37</v>
      </c>
      <c r="Q8" s="15">
        <v>1.1067903081064912E-2</v>
      </c>
      <c r="R8" s="11">
        <v>6.58</v>
      </c>
      <c r="S8" s="11">
        <v>1570</v>
      </c>
      <c r="T8" s="11">
        <v>864</v>
      </c>
      <c r="U8" s="16">
        <v>3.8692129629629628</v>
      </c>
      <c r="V8" s="14">
        <v>5.6712962963000004</v>
      </c>
      <c r="W8" s="14">
        <v>1.2761020882</v>
      </c>
      <c r="X8" s="14">
        <v>2.3228803717000002</v>
      </c>
      <c r="Y8" s="11">
        <v>1.44</v>
      </c>
      <c r="Z8" s="11">
        <v>1117</v>
      </c>
      <c r="AA8" s="15">
        <v>0.33413102004187856</v>
      </c>
      <c r="AB8" s="11">
        <v>1026</v>
      </c>
      <c r="AC8" s="15">
        <v>0.91853178155774395</v>
      </c>
      <c r="AD8" s="15">
        <v>8.1468218442256046E-2</v>
      </c>
      <c r="AE8" s="11">
        <v>91</v>
      </c>
      <c r="AF8"/>
    </row>
    <row r="9" spans="1:32" s="11" customFormat="1" x14ac:dyDescent="0.25">
      <c r="A9" s="11" t="s">
        <v>411</v>
      </c>
      <c r="B9" s="12" t="s">
        <v>376</v>
      </c>
      <c r="C9" s="11" t="s">
        <v>194</v>
      </c>
      <c r="D9" s="12" t="s">
        <v>320</v>
      </c>
      <c r="E9" s="11" t="s">
        <v>193</v>
      </c>
      <c r="F9" s="13">
        <v>0.27418003373000005</v>
      </c>
      <c r="G9" s="13">
        <v>27.418003373000001</v>
      </c>
      <c r="H9" s="11">
        <v>663</v>
      </c>
      <c r="I9" s="14">
        <v>2418.1191860706094</v>
      </c>
      <c r="J9" s="11">
        <v>289</v>
      </c>
      <c r="K9" s="15">
        <v>0.4358974358974359</v>
      </c>
      <c r="L9" s="11">
        <v>40</v>
      </c>
      <c r="M9" s="15">
        <v>6.0331825037707391E-2</v>
      </c>
      <c r="N9" s="11">
        <v>3</v>
      </c>
      <c r="O9" s="15">
        <v>4.5248868778280547E-3</v>
      </c>
      <c r="P9" s="11">
        <v>239</v>
      </c>
      <c r="Q9" s="15">
        <v>0.36048265460030166</v>
      </c>
      <c r="R9" s="11">
        <v>4.5599999999999996</v>
      </c>
      <c r="S9" s="11">
        <v>50</v>
      </c>
      <c r="T9" s="11">
        <v>139</v>
      </c>
      <c r="U9" s="16">
        <v>4.7697841726618702</v>
      </c>
      <c r="V9" s="14">
        <v>12.2302158273</v>
      </c>
      <c r="W9" s="14">
        <v>1.4598540146000001</v>
      </c>
      <c r="X9" s="14">
        <v>9.4202898551000001</v>
      </c>
      <c r="Y9" s="11">
        <v>1.74</v>
      </c>
      <c r="Z9" s="11">
        <v>169</v>
      </c>
      <c r="AA9" s="15">
        <v>0.25490196078431371</v>
      </c>
      <c r="AB9" s="11">
        <v>167</v>
      </c>
      <c r="AC9" s="15">
        <v>0.98816568047337283</v>
      </c>
      <c r="AD9" s="15">
        <v>1.1834319526627168E-2</v>
      </c>
      <c r="AE9" s="11">
        <v>2</v>
      </c>
      <c r="AF9"/>
    </row>
    <row r="10" spans="1:32" s="11" customFormat="1" x14ac:dyDescent="0.25">
      <c r="A10" s="11" t="s">
        <v>411</v>
      </c>
      <c r="B10" s="12" t="s">
        <v>362</v>
      </c>
      <c r="C10" s="11" t="s">
        <v>178</v>
      </c>
      <c r="D10" s="12" t="s">
        <v>198</v>
      </c>
      <c r="E10" s="11" t="s">
        <v>178</v>
      </c>
      <c r="F10" s="13">
        <v>0.64127185302299994</v>
      </c>
      <c r="G10" s="13">
        <v>64.127185302299992</v>
      </c>
      <c r="H10" s="11">
        <v>4663</v>
      </c>
      <c r="I10" s="14">
        <v>7271.4870893183524</v>
      </c>
      <c r="J10" s="11">
        <v>2052</v>
      </c>
      <c r="K10" s="15">
        <v>0.44006004717992708</v>
      </c>
      <c r="L10" s="11">
        <v>318</v>
      </c>
      <c r="M10" s="15">
        <v>6.8196440060047187E-2</v>
      </c>
      <c r="N10" s="11">
        <v>18</v>
      </c>
      <c r="O10" s="15">
        <v>3.8601758524555007E-3</v>
      </c>
      <c r="P10" s="11">
        <v>4625</v>
      </c>
      <c r="Q10" s="15">
        <v>0.99185073986703842</v>
      </c>
      <c r="R10" s="11">
        <v>4.97</v>
      </c>
      <c r="S10" s="11">
        <v>1463</v>
      </c>
      <c r="T10" s="11">
        <v>892</v>
      </c>
      <c r="U10" s="16">
        <v>5.2275784753363226</v>
      </c>
      <c r="V10" s="14">
        <v>7.7354260090000002</v>
      </c>
      <c r="W10" s="14">
        <v>2.2624434389000001</v>
      </c>
      <c r="X10" s="14">
        <v>8.2299887260000002</v>
      </c>
      <c r="Y10" s="11">
        <v>1.98</v>
      </c>
      <c r="Z10" s="11">
        <v>1069</v>
      </c>
      <c r="AA10" s="15">
        <v>0.22925155479305168</v>
      </c>
      <c r="AB10" s="11">
        <v>995</v>
      </c>
      <c r="AC10" s="15">
        <v>0.93077642656688497</v>
      </c>
      <c r="AD10" s="15">
        <v>6.9223573433115027E-2</v>
      </c>
      <c r="AE10" s="11">
        <v>74</v>
      </c>
      <c r="AF10"/>
    </row>
    <row r="11" spans="1:32" s="11" customFormat="1" x14ac:dyDescent="0.25">
      <c r="A11" s="11" t="s">
        <v>411</v>
      </c>
      <c r="B11" s="12" t="s">
        <v>334</v>
      </c>
      <c r="C11" s="11" t="s">
        <v>145</v>
      </c>
      <c r="D11" s="12" t="s">
        <v>198</v>
      </c>
      <c r="E11" s="11" t="s">
        <v>145</v>
      </c>
      <c r="F11" s="13">
        <v>1.0980815048499999</v>
      </c>
      <c r="G11" s="13">
        <v>109.80815048499998</v>
      </c>
      <c r="H11" s="11">
        <v>2023</v>
      </c>
      <c r="I11" s="14">
        <v>1842.3040467076676</v>
      </c>
      <c r="J11" s="11">
        <v>643</v>
      </c>
      <c r="K11" s="15">
        <v>0.31784478497281266</v>
      </c>
      <c r="L11" s="11">
        <v>136</v>
      </c>
      <c r="M11" s="15">
        <v>6.7226890756302518E-2</v>
      </c>
      <c r="N11" s="11">
        <v>349</v>
      </c>
      <c r="O11" s="15">
        <v>0.17251606524962926</v>
      </c>
      <c r="P11" s="11">
        <v>88</v>
      </c>
      <c r="Q11" s="15">
        <v>4.3499752842313395E-2</v>
      </c>
      <c r="R11" s="11">
        <v>7.21</v>
      </c>
      <c r="S11" s="11">
        <v>625</v>
      </c>
      <c r="T11" s="11">
        <v>536</v>
      </c>
      <c r="U11" s="16">
        <v>3.7742537313432836</v>
      </c>
      <c r="V11" s="14">
        <v>0.1865671642</v>
      </c>
      <c r="W11" s="14">
        <v>0.1872659176</v>
      </c>
      <c r="X11" s="14">
        <v>0.93457943929999998</v>
      </c>
      <c r="Y11" s="11">
        <v>1.34</v>
      </c>
      <c r="Z11" s="11">
        <v>714</v>
      </c>
      <c r="AA11" s="15">
        <v>0.35294117647058826</v>
      </c>
      <c r="AB11" s="11">
        <v>667</v>
      </c>
      <c r="AC11" s="15">
        <v>0.93417366946778713</v>
      </c>
      <c r="AD11" s="15">
        <v>6.5826330532212873E-2</v>
      </c>
      <c r="AE11" s="11">
        <v>47</v>
      </c>
      <c r="AF11"/>
    </row>
    <row r="12" spans="1:32" s="11" customFormat="1" x14ac:dyDescent="0.25">
      <c r="A12" s="11" t="s">
        <v>411</v>
      </c>
      <c r="B12" s="12" t="s">
        <v>289</v>
      </c>
      <c r="C12" s="11" t="s">
        <v>98</v>
      </c>
      <c r="D12" s="12" t="s">
        <v>198</v>
      </c>
      <c r="E12" s="11" t="s">
        <v>98</v>
      </c>
      <c r="F12" s="13">
        <v>1.9093866986600001</v>
      </c>
      <c r="G12" s="13">
        <v>190.938669866</v>
      </c>
      <c r="H12" s="11">
        <v>9651</v>
      </c>
      <c r="I12" s="14">
        <v>5054.5025828309335</v>
      </c>
      <c r="J12" s="11">
        <v>2978</v>
      </c>
      <c r="K12" s="15">
        <v>0.30856906020101543</v>
      </c>
      <c r="L12" s="11">
        <v>814</v>
      </c>
      <c r="M12" s="15">
        <v>8.4343591337685209E-2</v>
      </c>
      <c r="N12" s="11">
        <v>339</v>
      </c>
      <c r="O12" s="15">
        <v>3.5125893689773077E-2</v>
      </c>
      <c r="P12" s="11">
        <v>109</v>
      </c>
      <c r="Q12" s="15">
        <v>1.1294166407626153E-2</v>
      </c>
      <c r="R12" s="11">
        <v>6.67</v>
      </c>
      <c r="S12" s="11">
        <v>3379</v>
      </c>
      <c r="T12" s="11">
        <v>2223</v>
      </c>
      <c r="U12" s="16">
        <v>4.3414304993252362</v>
      </c>
      <c r="V12" s="14">
        <v>2.5641025641000001</v>
      </c>
      <c r="W12" s="14">
        <v>0.27051397659999998</v>
      </c>
      <c r="X12" s="14">
        <v>9.2918358142000006</v>
      </c>
      <c r="Y12" s="11">
        <v>1.45</v>
      </c>
      <c r="Z12" s="11">
        <v>3557</v>
      </c>
      <c r="AA12" s="15">
        <v>0.36856284322868099</v>
      </c>
      <c r="AB12" s="11">
        <v>3434</v>
      </c>
      <c r="AC12" s="15">
        <v>0.96542029800393592</v>
      </c>
      <c r="AD12" s="15">
        <v>3.4579701996064083E-2</v>
      </c>
      <c r="AE12" s="11">
        <v>123</v>
      </c>
      <c r="AF12"/>
    </row>
    <row r="13" spans="1:32" s="11" customFormat="1" x14ac:dyDescent="0.25">
      <c r="A13" s="11" t="s">
        <v>411</v>
      </c>
      <c r="B13" s="12" t="s">
        <v>233</v>
      </c>
      <c r="C13" s="11" t="s">
        <v>131</v>
      </c>
      <c r="D13" s="12" t="s">
        <v>198</v>
      </c>
      <c r="E13" s="11" t="s">
        <v>131</v>
      </c>
      <c r="F13" s="13">
        <v>1.3742308806199999</v>
      </c>
      <c r="G13" s="13">
        <v>137.42308806200001</v>
      </c>
      <c r="H13" s="11">
        <v>4530</v>
      </c>
      <c r="I13" s="14">
        <v>3296.3893213898955</v>
      </c>
      <c r="J13" s="11">
        <v>1367</v>
      </c>
      <c r="K13" s="15">
        <v>0.30176600441501106</v>
      </c>
      <c r="L13" s="11">
        <v>477</v>
      </c>
      <c r="M13" s="15">
        <v>0.10529801324503311</v>
      </c>
      <c r="N13" s="11">
        <v>52</v>
      </c>
      <c r="O13" s="15">
        <v>1.1479028697571744E-2</v>
      </c>
      <c r="P13" s="11">
        <v>777</v>
      </c>
      <c r="Q13" s="15">
        <v>0.17152317880794701</v>
      </c>
      <c r="R13" s="11">
        <v>7.54</v>
      </c>
      <c r="S13" s="11">
        <v>1543</v>
      </c>
      <c r="T13" s="11">
        <v>1237</v>
      </c>
      <c r="U13" s="16">
        <v>3.6620856911883588</v>
      </c>
      <c r="V13" s="14">
        <v>2.2635408246000002</v>
      </c>
      <c r="W13" s="14">
        <v>1.6220600162000001</v>
      </c>
      <c r="X13" s="14">
        <v>6.4071370640999996</v>
      </c>
      <c r="Y13" s="11">
        <v>1.1100000000000001</v>
      </c>
      <c r="Z13" s="11">
        <v>1594</v>
      </c>
      <c r="AA13" s="15">
        <v>0.3518763796909492</v>
      </c>
      <c r="AB13" s="11">
        <v>1558</v>
      </c>
      <c r="AC13" s="15">
        <v>0.97741530740276039</v>
      </c>
      <c r="AD13" s="15">
        <v>2.2584692597239608E-2</v>
      </c>
      <c r="AE13" s="11">
        <v>36</v>
      </c>
      <c r="AF13"/>
    </row>
    <row r="14" spans="1:32" s="11" customFormat="1" x14ac:dyDescent="0.25">
      <c r="A14" s="11" t="s">
        <v>411</v>
      </c>
      <c r="B14" s="12" t="s">
        <v>233</v>
      </c>
      <c r="C14" s="11" t="s">
        <v>40</v>
      </c>
      <c r="D14" s="12" t="s">
        <v>234</v>
      </c>
      <c r="E14" s="11" t="s">
        <v>39</v>
      </c>
      <c r="F14" s="13">
        <v>4.5393480292200001</v>
      </c>
      <c r="G14" s="13">
        <v>453.93480292200002</v>
      </c>
      <c r="H14" s="11">
        <v>6817</v>
      </c>
      <c r="I14" s="14">
        <v>1501.7575114572942</v>
      </c>
      <c r="J14" s="11">
        <v>2361</v>
      </c>
      <c r="K14" s="15">
        <v>0.34634003227226051</v>
      </c>
      <c r="L14" s="11">
        <v>563</v>
      </c>
      <c r="M14" s="15">
        <v>8.2587648525744461E-2</v>
      </c>
      <c r="N14" s="11">
        <v>771</v>
      </c>
      <c r="O14" s="15">
        <v>0.1130996039313481</v>
      </c>
      <c r="P14" s="11">
        <v>515</v>
      </c>
      <c r="Q14" s="15">
        <v>7.5546428047528244E-2</v>
      </c>
      <c r="R14" s="11">
        <v>6.93</v>
      </c>
      <c r="S14" s="11">
        <v>2270</v>
      </c>
      <c r="T14" s="11">
        <v>1622</v>
      </c>
      <c r="U14" s="16">
        <v>4.2028360049321822</v>
      </c>
      <c r="V14" s="14">
        <v>2.7127003698999999</v>
      </c>
      <c r="W14" s="14">
        <v>0.80346106299999998</v>
      </c>
      <c r="X14" s="14">
        <v>24.012345678999999</v>
      </c>
      <c r="Y14" s="11">
        <v>1.34</v>
      </c>
      <c r="Z14" s="11">
        <v>2192</v>
      </c>
      <c r="AA14" s="15">
        <v>0.32154906850520759</v>
      </c>
      <c r="AB14" s="11">
        <v>2126</v>
      </c>
      <c r="AC14" s="15">
        <v>0.9698905109489051</v>
      </c>
      <c r="AD14" s="15">
        <v>3.0109489051094895E-2</v>
      </c>
      <c r="AE14" s="11">
        <v>66</v>
      </c>
      <c r="AF14"/>
    </row>
  </sheetData>
  <mergeCells count="3">
    <mergeCell ref="A4:E4"/>
    <mergeCell ref="A3:E3"/>
    <mergeCell ref="A5:E5"/>
  </mergeCells>
  <hyperlinks>
    <hyperlink ref="A1" location="Portada!C22" display="Regresar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opLeftCell="N1" workbookViewId="0">
      <selection activeCell="AF1" sqref="AF1:AF1048576"/>
    </sheetView>
  </sheetViews>
  <sheetFormatPr baseColWidth="10" defaultRowHeight="15" x14ac:dyDescent="0.25"/>
  <cols>
    <col min="1" max="1" width="23.5703125" customWidth="1"/>
    <col min="6" max="7" width="11.5703125" bestFit="1" customWidth="1"/>
    <col min="8" max="8" width="11.7109375" bestFit="1" customWidth="1"/>
    <col min="9" max="31" width="11.5703125" bestFit="1" customWidth="1"/>
  </cols>
  <sheetData>
    <row r="1" spans="1:32" ht="21" x14ac:dyDescent="0.35">
      <c r="A1" s="56" t="s">
        <v>452</v>
      </c>
    </row>
    <row r="2" spans="1:32" s="5" customFormat="1" ht="115.5" customHeight="1" x14ac:dyDescent="0.25">
      <c r="A2" s="28" t="s">
        <v>398</v>
      </c>
      <c r="B2" s="29" t="s">
        <v>378</v>
      </c>
      <c r="C2" s="30" t="s">
        <v>379</v>
      </c>
      <c r="D2" s="29" t="s">
        <v>380</v>
      </c>
      <c r="E2" s="30" t="s">
        <v>382</v>
      </c>
      <c r="F2" s="9" t="s">
        <v>424</v>
      </c>
      <c r="G2" s="9" t="s">
        <v>381</v>
      </c>
      <c r="H2" s="9" t="s">
        <v>454</v>
      </c>
      <c r="I2" s="9" t="s">
        <v>414</v>
      </c>
      <c r="J2" s="9" t="s">
        <v>417</v>
      </c>
      <c r="K2" s="9" t="s">
        <v>416</v>
      </c>
      <c r="L2" s="9" t="s">
        <v>455</v>
      </c>
      <c r="M2" s="9" t="s">
        <v>460</v>
      </c>
      <c r="N2" s="9" t="s">
        <v>456</v>
      </c>
      <c r="O2" s="9" t="s">
        <v>457</v>
      </c>
      <c r="P2" s="9" t="s">
        <v>458</v>
      </c>
      <c r="Q2" s="9" t="s">
        <v>459</v>
      </c>
      <c r="R2" s="9" t="s">
        <v>387</v>
      </c>
      <c r="S2" s="9" t="s">
        <v>461</v>
      </c>
      <c r="T2" s="9" t="s">
        <v>389</v>
      </c>
      <c r="U2" s="9" t="s">
        <v>420</v>
      </c>
      <c r="V2" s="9" t="s">
        <v>462</v>
      </c>
      <c r="W2" s="9" t="s">
        <v>463</v>
      </c>
      <c r="X2" s="9" t="s">
        <v>464</v>
      </c>
      <c r="Y2" s="9" t="s">
        <v>465</v>
      </c>
      <c r="Z2" s="9" t="s">
        <v>394</v>
      </c>
      <c r="AA2" s="9" t="s">
        <v>421</v>
      </c>
      <c r="AB2" s="9" t="s">
        <v>466</v>
      </c>
      <c r="AC2" s="9" t="s">
        <v>422</v>
      </c>
      <c r="AD2" s="9" t="s">
        <v>423</v>
      </c>
      <c r="AE2" s="9" t="s">
        <v>467</v>
      </c>
    </row>
    <row r="3" spans="1:32" s="1" customFormat="1" ht="15" customHeight="1" x14ac:dyDescent="0.25">
      <c r="A3" s="63" t="s">
        <v>425</v>
      </c>
      <c r="B3" s="64"/>
      <c r="C3" s="64"/>
      <c r="D3" s="64"/>
      <c r="E3" s="65"/>
      <c r="F3" s="37">
        <v>787.0944535460186</v>
      </c>
      <c r="G3" s="37">
        <v>78709.445354601936</v>
      </c>
      <c r="H3" s="37">
        <v>2342617</v>
      </c>
      <c r="I3" s="38">
        <v>2976.2844718903048</v>
      </c>
      <c r="J3" s="37">
        <v>730730</v>
      </c>
      <c r="K3" s="39">
        <v>0.31192892393421545</v>
      </c>
      <c r="L3" s="37">
        <v>177305</v>
      </c>
      <c r="M3" s="39">
        <v>7.5686721303567767E-2</v>
      </c>
      <c r="N3" s="37">
        <v>111504</v>
      </c>
      <c r="O3" s="39">
        <v>4.7598049531784328E-2</v>
      </c>
      <c r="P3" s="37">
        <v>372106</v>
      </c>
      <c r="Q3" s="39">
        <v>0.15884201301365097</v>
      </c>
      <c r="R3" s="37">
        <v>6.570957446808511</v>
      </c>
      <c r="S3" s="37">
        <v>931817</v>
      </c>
      <c r="T3" s="37">
        <v>573877</v>
      </c>
      <c r="U3" s="40">
        <v>4.0820890190755161</v>
      </c>
      <c r="V3" s="37">
        <v>3.9578793423936163</v>
      </c>
      <c r="W3" s="37">
        <v>1.46</v>
      </c>
      <c r="X3" s="37">
        <v>18.117301669648931</v>
      </c>
      <c r="Y3" s="37">
        <v>1.4606914893617018</v>
      </c>
      <c r="Z3" s="37">
        <v>915531</v>
      </c>
      <c r="AA3" s="39">
        <v>0.3908154854165235</v>
      </c>
      <c r="AB3" s="37">
        <v>889138</v>
      </c>
      <c r="AC3" s="39">
        <v>0.97117192099448302</v>
      </c>
      <c r="AD3" s="39">
        <v>2.8828079005516982E-2</v>
      </c>
      <c r="AE3" s="37">
        <v>26393</v>
      </c>
    </row>
    <row r="4" spans="1:32" s="35" customFormat="1" ht="23.25" customHeight="1" x14ac:dyDescent="0.25">
      <c r="A4" s="69" t="s">
        <v>426</v>
      </c>
      <c r="B4" s="69"/>
      <c r="C4" s="69"/>
      <c r="D4" s="69"/>
      <c r="E4" s="70"/>
      <c r="F4" s="32">
        <f>(F5/F3)</f>
        <v>1.7713330728501769E-2</v>
      </c>
      <c r="G4" s="32">
        <f>(G5/G3)</f>
        <v>1.7713330728501755E-2</v>
      </c>
      <c r="H4" s="32">
        <f>(H5/H3)</f>
        <v>2.2012134292545473E-2</v>
      </c>
      <c r="I4" s="33">
        <f>(I3-I5)</f>
        <v>-842.71710176941087</v>
      </c>
      <c r="J4" s="32">
        <f>(J5/J3)</f>
        <v>2.1726218986492959E-2</v>
      </c>
      <c r="K4" s="34"/>
      <c r="L4" s="32">
        <f>(L5/L3)</f>
        <v>2.6733594653281071E-2</v>
      </c>
      <c r="M4" s="32"/>
      <c r="N4" s="32">
        <f>(N5/N3)</f>
        <v>3.775649304060841E-3</v>
      </c>
      <c r="O4" s="32"/>
      <c r="P4" s="32">
        <f>(P5/P3)</f>
        <v>2.0400101046476004E-2</v>
      </c>
      <c r="Q4" s="32"/>
      <c r="R4" s="32">
        <f>(R5/R3)</f>
        <v>0.87614977021941898</v>
      </c>
      <c r="S4" s="32">
        <f>(S5/S3)</f>
        <v>1.6216703494355653E-2</v>
      </c>
      <c r="T4" s="32">
        <f>(T5/T3)</f>
        <v>2.2062218907535937E-2</v>
      </c>
      <c r="U4" s="32"/>
      <c r="V4" s="32"/>
      <c r="W4" s="32"/>
      <c r="X4" s="32"/>
      <c r="Y4" s="32"/>
      <c r="Z4" s="32">
        <f>(Z5/Z3)</f>
        <v>2.0219959782901944E-2</v>
      </c>
      <c r="AA4" s="32"/>
      <c r="AB4" s="32">
        <f>(AB5/AB3)</f>
        <v>2.0148728318888632E-2</v>
      </c>
      <c r="AC4" s="32"/>
      <c r="AD4" s="32"/>
      <c r="AE4" s="32">
        <f>(AE5/AE3)</f>
        <v>2.261963399386201E-2</v>
      </c>
    </row>
    <row r="5" spans="1:32" s="1" customFormat="1" ht="21" customHeight="1" x14ac:dyDescent="0.25">
      <c r="A5" s="66" t="s">
        <v>427</v>
      </c>
      <c r="B5" s="67"/>
      <c r="C5" s="67"/>
      <c r="D5" s="67"/>
      <c r="E5" s="68"/>
      <c r="F5" s="3">
        <f>SUM(F6:F12)</f>
        <v>13.942064370229998</v>
      </c>
      <c r="G5" s="3">
        <f t="shared" ref="G5:AE5" si="0">SUM(G6:G12)</f>
        <v>1394.206437023</v>
      </c>
      <c r="H5" s="4">
        <f t="shared" si="0"/>
        <v>51566</v>
      </c>
      <c r="I5" s="4">
        <f>SUM(I6:I12)/7</f>
        <v>3819.0015736597156</v>
      </c>
      <c r="J5" s="4">
        <f t="shared" si="0"/>
        <v>15876</v>
      </c>
      <c r="K5" s="4">
        <f>SUM(K6:K12)/7*100</f>
        <v>31.151216434670115</v>
      </c>
      <c r="L5" s="4">
        <f t="shared" si="0"/>
        <v>4740</v>
      </c>
      <c r="M5" s="4">
        <f>SUM(M6:M12)/7*100</f>
        <v>8.9846297732454783</v>
      </c>
      <c r="N5" s="4">
        <f t="shared" si="0"/>
        <v>421</v>
      </c>
      <c r="O5" s="4">
        <f>SUM(O6:O12)/7*100</f>
        <v>0.70537765849806178</v>
      </c>
      <c r="P5" s="4">
        <f t="shared" si="0"/>
        <v>7591</v>
      </c>
      <c r="Q5" s="4">
        <f>SUM(Q6:Q12)/7*100</f>
        <v>8.438208777488585</v>
      </c>
      <c r="R5" s="4">
        <f>SUM(R6:R12)/7</f>
        <v>5.7571428571428571</v>
      </c>
      <c r="S5" s="4">
        <f t="shared" si="0"/>
        <v>15111</v>
      </c>
      <c r="T5" s="4">
        <f t="shared" si="0"/>
        <v>12661</v>
      </c>
      <c r="U5" s="4">
        <f>SUM(U6:U12)/7</f>
        <v>4.1626054726522064</v>
      </c>
      <c r="V5" s="4">
        <f>SUM(V6:V12)/7</f>
        <v>3.4273779526714283</v>
      </c>
      <c r="W5" s="4">
        <f>SUM(W6:W12)/7</f>
        <v>2.010451262742857</v>
      </c>
      <c r="X5" s="4">
        <f>SUM(X6:X12)/7</f>
        <v>2.8420354162999999</v>
      </c>
      <c r="Y5" s="4">
        <f>SUM(Y6:Y12)/7</f>
        <v>1.7271428571428571</v>
      </c>
      <c r="Z5" s="4">
        <f t="shared" si="0"/>
        <v>18512</v>
      </c>
      <c r="AA5" s="4">
        <f>SUM(AA6:AA12)/7*100</f>
        <v>34.964170900837352</v>
      </c>
      <c r="AB5" s="4">
        <f t="shared" si="0"/>
        <v>17915</v>
      </c>
      <c r="AC5" s="4">
        <f>SUM(AC6:AC12)/7*100</f>
        <v>96.774802598169856</v>
      </c>
      <c r="AD5" s="4">
        <f>SUM(AD6:AD12)/7*100</f>
        <v>3.2251974018301586</v>
      </c>
      <c r="AE5" s="4">
        <f t="shared" si="0"/>
        <v>597</v>
      </c>
    </row>
    <row r="6" spans="1:32" s="11" customFormat="1" x14ac:dyDescent="0.25">
      <c r="A6" s="11" t="s">
        <v>400</v>
      </c>
      <c r="B6" s="12" t="s">
        <v>244</v>
      </c>
      <c r="C6" s="11" t="s">
        <v>50</v>
      </c>
      <c r="D6" s="12" t="s">
        <v>198</v>
      </c>
      <c r="E6" s="11" t="s">
        <v>50</v>
      </c>
      <c r="F6" s="13">
        <v>4.1156485437299999</v>
      </c>
      <c r="G6" s="13">
        <v>411.564854373</v>
      </c>
      <c r="H6" s="11">
        <v>13889</v>
      </c>
      <c r="I6" s="14">
        <v>3374.6807708251108</v>
      </c>
      <c r="J6" s="11">
        <v>4296</v>
      </c>
      <c r="K6" s="15">
        <v>0.30930952552379581</v>
      </c>
      <c r="L6" s="11">
        <v>1355</v>
      </c>
      <c r="M6" s="15">
        <v>9.7559219526243787E-2</v>
      </c>
      <c r="N6" s="11">
        <v>205</v>
      </c>
      <c r="O6" s="15">
        <v>1.4759881920944632E-2</v>
      </c>
      <c r="P6" s="11">
        <v>593</v>
      </c>
      <c r="Q6" s="15">
        <v>4.2695658434732525E-2</v>
      </c>
      <c r="R6" s="11">
        <v>6.39</v>
      </c>
      <c r="S6" s="11">
        <v>3376</v>
      </c>
      <c r="T6" s="11">
        <v>3454</v>
      </c>
      <c r="U6" s="16">
        <v>4.021134916039375</v>
      </c>
      <c r="V6" s="14">
        <v>2.5477707006000001</v>
      </c>
      <c r="W6" s="14">
        <v>1.7711962833999999</v>
      </c>
      <c r="X6" s="14">
        <v>1.2503634777999999</v>
      </c>
      <c r="Y6" s="11">
        <v>1.91</v>
      </c>
      <c r="Z6" s="11">
        <v>4997</v>
      </c>
      <c r="AA6" s="15">
        <v>0.359781121751026</v>
      </c>
      <c r="AB6" s="11">
        <v>4752</v>
      </c>
      <c r="AC6" s="15">
        <v>0.95097058234940968</v>
      </c>
      <c r="AD6" s="15">
        <v>4.9029417650590323E-2</v>
      </c>
      <c r="AE6" s="11">
        <v>245</v>
      </c>
      <c r="AF6"/>
    </row>
    <row r="7" spans="1:32" s="11" customFormat="1" x14ac:dyDescent="0.25">
      <c r="A7" s="11" t="s">
        <v>400</v>
      </c>
      <c r="B7" s="12" t="s">
        <v>244</v>
      </c>
      <c r="C7" s="11" t="s">
        <v>90</v>
      </c>
      <c r="D7" s="12" t="s">
        <v>296</v>
      </c>
      <c r="E7" s="11" t="s">
        <v>106</v>
      </c>
      <c r="F7" s="13">
        <v>1.7971041586500001</v>
      </c>
      <c r="G7" s="13">
        <v>179.71041586500002</v>
      </c>
      <c r="H7" s="11">
        <v>4636</v>
      </c>
      <c r="I7" s="14">
        <v>2579.7057881623305</v>
      </c>
      <c r="J7" s="11">
        <v>1282</v>
      </c>
      <c r="K7" s="15">
        <v>0.27653149266609145</v>
      </c>
      <c r="L7" s="11">
        <v>486</v>
      </c>
      <c r="M7" s="15">
        <v>0.10483175150992234</v>
      </c>
      <c r="N7" s="11">
        <v>55</v>
      </c>
      <c r="O7" s="15">
        <v>1.186367558239862E-2</v>
      </c>
      <c r="P7" s="11">
        <v>38</v>
      </c>
      <c r="Q7" s="15">
        <v>8.1967213114754103E-3</v>
      </c>
      <c r="R7" s="11">
        <v>6.93</v>
      </c>
      <c r="S7" s="11">
        <v>1551</v>
      </c>
      <c r="T7" s="11">
        <v>1198</v>
      </c>
      <c r="U7" s="16">
        <v>3.8697829716193657</v>
      </c>
      <c r="V7" s="14">
        <v>3.8397328880999999</v>
      </c>
      <c r="W7" s="14">
        <v>1.4202172097000001</v>
      </c>
      <c r="X7" s="14">
        <v>2.2632020116999998</v>
      </c>
      <c r="Y7" s="11">
        <v>1.66</v>
      </c>
      <c r="Z7" s="11">
        <v>1626</v>
      </c>
      <c r="AA7" s="15">
        <v>0.35073339085418465</v>
      </c>
      <c r="AB7" s="11">
        <v>1587</v>
      </c>
      <c r="AC7" s="15">
        <v>0.97601476014760147</v>
      </c>
      <c r="AD7" s="15">
        <v>2.3985239852398532E-2</v>
      </c>
      <c r="AE7" s="11">
        <v>39</v>
      </c>
      <c r="AF7"/>
    </row>
    <row r="8" spans="1:32" s="11" customFormat="1" x14ac:dyDescent="0.25">
      <c r="A8" s="11" t="s">
        <v>400</v>
      </c>
      <c r="B8" s="12" t="s">
        <v>307</v>
      </c>
      <c r="C8" s="11" t="s">
        <v>116</v>
      </c>
      <c r="D8" s="12" t="s">
        <v>198</v>
      </c>
      <c r="E8" s="11" t="s">
        <v>116</v>
      </c>
      <c r="F8" s="13">
        <v>1.5960785204199999</v>
      </c>
      <c r="G8" s="13">
        <v>159.60785204199999</v>
      </c>
      <c r="H8" s="11">
        <v>3809</v>
      </c>
      <c r="I8" s="14">
        <v>2386.4740683294713</v>
      </c>
      <c r="J8" s="11">
        <v>1123</v>
      </c>
      <c r="K8" s="15">
        <v>0.29482803885534259</v>
      </c>
      <c r="L8" s="11">
        <v>382</v>
      </c>
      <c r="M8" s="15">
        <v>0.10028878970858493</v>
      </c>
      <c r="N8" s="11">
        <v>34</v>
      </c>
      <c r="O8" s="15">
        <v>8.9262273562614857E-3</v>
      </c>
      <c r="P8" s="11">
        <v>330</v>
      </c>
      <c r="Q8" s="15">
        <v>8.6636912575479133E-2</v>
      </c>
      <c r="R8" s="11">
        <v>4.76</v>
      </c>
      <c r="S8" s="11">
        <v>1172</v>
      </c>
      <c r="T8" s="11">
        <v>931</v>
      </c>
      <c r="U8" s="16">
        <v>4.0912996777658428</v>
      </c>
      <c r="V8" s="14">
        <v>2.7926960258000002</v>
      </c>
      <c r="W8" s="14">
        <v>1.2903225806</v>
      </c>
      <c r="X8" s="14">
        <v>2.6881720429999998</v>
      </c>
      <c r="Y8" s="11">
        <v>1.79</v>
      </c>
      <c r="Z8" s="11">
        <v>1428</v>
      </c>
      <c r="AA8" s="15">
        <v>0.37490154896298239</v>
      </c>
      <c r="AB8" s="11">
        <v>1416</v>
      </c>
      <c r="AC8" s="15">
        <v>0.99159663865546221</v>
      </c>
      <c r="AD8" s="15">
        <v>8.4033613445377853E-3</v>
      </c>
      <c r="AE8" s="11">
        <v>12</v>
      </c>
      <c r="AF8"/>
    </row>
    <row r="9" spans="1:32" s="11" customFormat="1" x14ac:dyDescent="0.25">
      <c r="A9" s="11" t="s">
        <v>400</v>
      </c>
      <c r="B9" s="12" t="s">
        <v>300</v>
      </c>
      <c r="C9" s="11" t="s">
        <v>110</v>
      </c>
      <c r="D9" s="12" t="s">
        <v>198</v>
      </c>
      <c r="E9" s="11" t="s">
        <v>110</v>
      </c>
      <c r="F9" s="13">
        <v>1.69008508492</v>
      </c>
      <c r="G9" s="13">
        <v>169.008508492</v>
      </c>
      <c r="H9" s="11">
        <v>4277</v>
      </c>
      <c r="I9" s="14">
        <v>2530.641822806484</v>
      </c>
      <c r="J9" s="11">
        <v>1773</v>
      </c>
      <c r="K9" s="15">
        <v>0.41454290390460602</v>
      </c>
      <c r="L9" s="11">
        <v>242</v>
      </c>
      <c r="M9" s="15">
        <v>5.6581716156184243E-2</v>
      </c>
      <c r="N9" s="11">
        <v>2</v>
      </c>
      <c r="O9" s="15">
        <v>4.6761748889408465E-4</v>
      </c>
      <c r="P9" s="11">
        <v>39</v>
      </c>
      <c r="Q9" s="15">
        <v>9.11854103343465E-3</v>
      </c>
      <c r="R9" s="11">
        <v>4.58</v>
      </c>
      <c r="S9" s="11">
        <v>2044</v>
      </c>
      <c r="T9" s="11">
        <v>884</v>
      </c>
      <c r="U9" s="16">
        <v>4.8382352941176467</v>
      </c>
      <c r="V9" s="14">
        <v>7.0135746605999998</v>
      </c>
      <c r="W9" s="14">
        <v>3.8812785388000002</v>
      </c>
      <c r="X9" s="14">
        <v>4.1002277904</v>
      </c>
      <c r="Y9" s="11">
        <v>2.04</v>
      </c>
      <c r="Z9" s="11">
        <v>1230</v>
      </c>
      <c r="AA9" s="15">
        <v>0.28758475566986208</v>
      </c>
      <c r="AB9" s="11">
        <v>1100</v>
      </c>
      <c r="AC9" s="15">
        <v>0.89430894308943087</v>
      </c>
      <c r="AD9" s="15">
        <v>0.10569105691056913</v>
      </c>
      <c r="AE9" s="11">
        <v>130</v>
      </c>
      <c r="AF9"/>
    </row>
    <row r="10" spans="1:32" s="11" customFormat="1" x14ac:dyDescent="0.25">
      <c r="A10" s="11" t="s">
        <v>400</v>
      </c>
      <c r="B10" s="12" t="s">
        <v>299</v>
      </c>
      <c r="C10" s="11" t="s">
        <v>109</v>
      </c>
      <c r="D10" s="12" t="s">
        <v>198</v>
      </c>
      <c r="E10" s="11" t="s">
        <v>109</v>
      </c>
      <c r="F10" s="13">
        <v>1.72198660083</v>
      </c>
      <c r="G10" s="13">
        <v>172.19866008299999</v>
      </c>
      <c r="H10" s="11">
        <v>4863</v>
      </c>
      <c r="I10" s="14">
        <v>2824.0637863593288</v>
      </c>
      <c r="J10" s="11">
        <v>1257</v>
      </c>
      <c r="K10" s="15">
        <v>0.25848241826033314</v>
      </c>
      <c r="L10" s="11">
        <v>542</v>
      </c>
      <c r="M10" s="15">
        <v>0.11145383508122558</v>
      </c>
      <c r="N10" s="11">
        <v>31</v>
      </c>
      <c r="O10" s="15">
        <v>6.374665844129138E-3</v>
      </c>
      <c r="P10" s="11">
        <v>24</v>
      </c>
      <c r="Q10" s="15">
        <v>4.9352251696483653E-3</v>
      </c>
      <c r="R10" s="11">
        <v>6.15</v>
      </c>
      <c r="S10" s="11">
        <v>963</v>
      </c>
      <c r="T10" s="11">
        <v>1315</v>
      </c>
      <c r="U10" s="16">
        <v>3.6980988593155892</v>
      </c>
      <c r="V10" s="14">
        <v>1.3688212928000001</v>
      </c>
      <c r="W10" s="14">
        <v>0.91254752849999998</v>
      </c>
      <c r="X10" s="14">
        <v>1.2947448590999999</v>
      </c>
      <c r="Y10" s="11">
        <v>1.0900000000000001</v>
      </c>
      <c r="Z10" s="11">
        <v>1853</v>
      </c>
      <c r="AA10" s="15">
        <v>0.38104050997326755</v>
      </c>
      <c r="AB10" s="11">
        <v>1832</v>
      </c>
      <c r="AC10" s="15">
        <v>0.98866702644360493</v>
      </c>
      <c r="AD10" s="15">
        <v>1.1332973556395065E-2</v>
      </c>
      <c r="AE10" s="11">
        <v>21</v>
      </c>
      <c r="AF10"/>
    </row>
    <row r="11" spans="1:32" s="11" customFormat="1" x14ac:dyDescent="0.25">
      <c r="A11" s="11" t="s">
        <v>400</v>
      </c>
      <c r="B11" s="12" t="s">
        <v>356</v>
      </c>
      <c r="C11" s="11" t="s">
        <v>171</v>
      </c>
      <c r="D11" s="12" t="s">
        <v>198</v>
      </c>
      <c r="E11" s="11" t="s">
        <v>171</v>
      </c>
      <c r="F11" s="13">
        <v>0.73388257617999997</v>
      </c>
      <c r="G11" s="13">
        <v>73.388257617999997</v>
      </c>
      <c r="H11" s="11">
        <v>4596</v>
      </c>
      <c r="I11" s="14">
        <v>6262.5822565826056</v>
      </c>
      <c r="J11" s="11">
        <v>1505</v>
      </c>
      <c r="K11" s="15">
        <v>0.32745865970409049</v>
      </c>
      <c r="L11" s="11">
        <v>303</v>
      </c>
      <c r="M11" s="15">
        <v>6.5926892950391641E-2</v>
      </c>
      <c r="N11" s="11">
        <v>6</v>
      </c>
      <c r="O11" s="15">
        <v>1.3054830287206266E-3</v>
      </c>
      <c r="P11" s="11">
        <v>100</v>
      </c>
      <c r="Q11" s="15">
        <v>2.1758050478677109E-2</v>
      </c>
      <c r="R11" s="11">
        <v>5.0199999999999996</v>
      </c>
      <c r="S11" s="11">
        <v>638</v>
      </c>
      <c r="T11" s="11">
        <v>992</v>
      </c>
      <c r="U11" s="16">
        <v>4.633064516129032</v>
      </c>
      <c r="V11" s="14">
        <v>3.8306451613000001</v>
      </c>
      <c r="W11" s="14">
        <v>3.8422649140999998</v>
      </c>
      <c r="X11" s="14">
        <v>3.0303030302999998</v>
      </c>
      <c r="Y11" s="11">
        <v>2.0699999999999998</v>
      </c>
      <c r="Z11" s="11">
        <v>1420</v>
      </c>
      <c r="AA11" s="15">
        <v>0.30896431679721498</v>
      </c>
      <c r="AB11" s="11">
        <v>1416</v>
      </c>
      <c r="AC11" s="15">
        <v>0.9971830985915493</v>
      </c>
      <c r="AD11" s="15">
        <v>2.8169014084507005E-3</v>
      </c>
      <c r="AE11" s="11">
        <v>4</v>
      </c>
      <c r="AF11"/>
    </row>
    <row r="12" spans="1:32" s="11" customFormat="1" x14ac:dyDescent="0.25">
      <c r="A12" s="11" t="s">
        <v>400</v>
      </c>
      <c r="B12" s="12" t="s">
        <v>276</v>
      </c>
      <c r="C12" s="11" t="s">
        <v>86</v>
      </c>
      <c r="D12" s="12" t="s">
        <v>198</v>
      </c>
      <c r="E12" s="11" t="s">
        <v>86</v>
      </c>
      <c r="F12" s="13">
        <v>2.2872788854999997</v>
      </c>
      <c r="G12" s="13">
        <v>228.72788854999999</v>
      </c>
      <c r="H12" s="11">
        <v>15496</v>
      </c>
      <c r="I12" s="14">
        <v>6774.8625225526757</v>
      </c>
      <c r="J12" s="11">
        <v>4640</v>
      </c>
      <c r="K12" s="15">
        <v>0.29943211151264842</v>
      </c>
      <c r="L12" s="11">
        <v>1430</v>
      </c>
      <c r="M12" s="15">
        <v>9.2281879194630878E-2</v>
      </c>
      <c r="N12" s="11">
        <v>88</v>
      </c>
      <c r="O12" s="15">
        <v>5.6788848735157462E-3</v>
      </c>
      <c r="P12" s="11">
        <v>6467</v>
      </c>
      <c r="Q12" s="15">
        <v>0.41733350542075376</v>
      </c>
      <c r="R12" s="11">
        <v>6.47</v>
      </c>
      <c r="S12" s="11">
        <v>5367</v>
      </c>
      <c r="T12" s="11">
        <v>3887</v>
      </c>
      <c r="U12" s="16">
        <v>3.9866220735785953</v>
      </c>
      <c r="V12" s="14">
        <v>2.5984049395</v>
      </c>
      <c r="W12" s="14">
        <v>0.95533178409999997</v>
      </c>
      <c r="X12" s="14">
        <v>5.2672347017999996</v>
      </c>
      <c r="Y12" s="11">
        <v>1.53</v>
      </c>
      <c r="Z12" s="11">
        <v>5958</v>
      </c>
      <c r="AA12" s="15">
        <v>0.38448631905007746</v>
      </c>
      <c r="AB12" s="11">
        <v>5812</v>
      </c>
      <c r="AC12" s="15">
        <v>0.97549513259483045</v>
      </c>
      <c r="AD12" s="15">
        <v>2.450486740516955E-2</v>
      </c>
      <c r="AE12" s="11">
        <v>146</v>
      </c>
      <c r="AF12"/>
    </row>
    <row r="13" spans="1:32" s="11" customFormat="1" x14ac:dyDescent="0.25">
      <c r="A13" s="11" t="s">
        <v>400</v>
      </c>
      <c r="B13" s="12" t="s">
        <v>276</v>
      </c>
      <c r="C13" s="11" t="s">
        <v>86</v>
      </c>
      <c r="D13" s="12" t="s">
        <v>301</v>
      </c>
      <c r="E13" s="11" t="s">
        <v>111</v>
      </c>
      <c r="F13" s="13">
        <v>1.6874183433399998</v>
      </c>
      <c r="G13" s="13">
        <v>168.741834334</v>
      </c>
      <c r="H13" s="11">
        <v>3413</v>
      </c>
      <c r="I13" s="14">
        <v>2022.6163911697568</v>
      </c>
      <c r="J13" s="11">
        <v>1615</v>
      </c>
      <c r="K13" s="15">
        <v>0.47319074128332844</v>
      </c>
      <c r="L13" s="11">
        <v>167</v>
      </c>
      <c r="M13" s="15">
        <v>4.8930559624963378E-2</v>
      </c>
      <c r="N13" s="11">
        <v>12</v>
      </c>
      <c r="O13" s="15">
        <v>3.5159683562847933E-3</v>
      </c>
      <c r="P13" s="11">
        <v>3326</v>
      </c>
      <c r="Q13" s="15">
        <v>0.9745092294169353</v>
      </c>
      <c r="R13" s="11">
        <v>3.18</v>
      </c>
      <c r="S13" s="11">
        <v>1773</v>
      </c>
      <c r="T13" s="11">
        <v>577</v>
      </c>
      <c r="U13" s="16">
        <v>5.9150779896013868</v>
      </c>
      <c r="V13" s="14">
        <v>51.1265164645</v>
      </c>
      <c r="W13" s="14">
        <v>3.6521739129999999</v>
      </c>
      <c r="X13" s="14">
        <v>3.6777583187</v>
      </c>
      <c r="Y13" s="11">
        <v>2.2599999999999998</v>
      </c>
      <c r="Z13" s="11">
        <v>1641</v>
      </c>
      <c r="AA13" s="15">
        <v>0.4808086727219455</v>
      </c>
      <c r="AB13" s="11">
        <v>1641</v>
      </c>
      <c r="AC13" s="15">
        <v>1</v>
      </c>
      <c r="AD13" s="15">
        <v>0</v>
      </c>
      <c r="AE13" s="11">
        <v>0</v>
      </c>
      <c r="AF13"/>
    </row>
    <row r="14" spans="1:32" s="11" customFormat="1" x14ac:dyDescent="0.25">
      <c r="A14" s="11" t="s">
        <v>400</v>
      </c>
      <c r="B14" s="12" t="s">
        <v>276</v>
      </c>
      <c r="C14" s="11" t="s">
        <v>86</v>
      </c>
      <c r="D14" s="12" t="s">
        <v>279</v>
      </c>
      <c r="E14" s="11" t="s">
        <v>151</v>
      </c>
      <c r="F14" s="13">
        <v>1.0128366926299999</v>
      </c>
      <c r="G14" s="13">
        <v>101.28366926299999</v>
      </c>
      <c r="H14" s="11">
        <v>3483</v>
      </c>
      <c r="I14" s="14">
        <v>3438.8564566670743</v>
      </c>
      <c r="J14" s="11">
        <v>1031</v>
      </c>
      <c r="K14" s="15">
        <v>0.29600918748205568</v>
      </c>
      <c r="L14" s="11">
        <v>345</v>
      </c>
      <c r="M14" s="15">
        <v>9.9052540913006026E-2</v>
      </c>
      <c r="N14" s="11">
        <v>34</v>
      </c>
      <c r="O14" s="15">
        <v>9.7616996841803048E-3</v>
      </c>
      <c r="P14" s="11">
        <v>32</v>
      </c>
      <c r="Q14" s="15">
        <v>9.1874820556991105E-3</v>
      </c>
      <c r="R14" s="11">
        <v>5.84</v>
      </c>
      <c r="S14" s="11">
        <v>1854</v>
      </c>
      <c r="T14" s="11">
        <v>872</v>
      </c>
      <c r="U14" s="16">
        <v>3.9942660550458715</v>
      </c>
      <c r="V14" s="14">
        <v>4.0137614679000002</v>
      </c>
      <c r="W14" s="14">
        <v>1.7221584386</v>
      </c>
      <c r="X14" s="14">
        <v>18.0459770115</v>
      </c>
      <c r="Y14" s="11">
        <v>1.46</v>
      </c>
      <c r="Z14" s="11">
        <v>1369</v>
      </c>
      <c r="AA14" s="15">
        <v>0.39305196669537756</v>
      </c>
      <c r="AB14" s="11">
        <v>1168</v>
      </c>
      <c r="AC14" s="15">
        <v>0.85317750182615049</v>
      </c>
      <c r="AD14" s="15">
        <v>0.14682249817384951</v>
      </c>
      <c r="AE14" s="11">
        <v>201</v>
      </c>
      <c r="AF14"/>
    </row>
    <row r="15" spans="1:32" s="11" customFormat="1" x14ac:dyDescent="0.25">
      <c r="A15" s="11" t="s">
        <v>400</v>
      </c>
      <c r="B15" s="12" t="s">
        <v>276</v>
      </c>
      <c r="C15" s="11" t="s">
        <v>86</v>
      </c>
      <c r="D15" s="12" t="s">
        <v>277</v>
      </c>
      <c r="E15" s="11" t="s">
        <v>87</v>
      </c>
      <c r="F15" s="13">
        <v>2.2550123655400003</v>
      </c>
      <c r="G15" s="13">
        <v>225.501236554</v>
      </c>
      <c r="H15" s="11">
        <v>7137</v>
      </c>
      <c r="I15" s="14">
        <v>3164.9493852291698</v>
      </c>
      <c r="J15" s="11">
        <v>2143</v>
      </c>
      <c r="K15" s="15">
        <v>0.30026621829900518</v>
      </c>
      <c r="L15" s="11">
        <v>550</v>
      </c>
      <c r="M15" s="15">
        <v>7.7063191817290183E-2</v>
      </c>
      <c r="N15" s="11">
        <v>151</v>
      </c>
      <c r="O15" s="15">
        <v>2.1157349026201484E-2</v>
      </c>
      <c r="P15" s="11">
        <v>323</v>
      </c>
      <c r="Q15" s="15">
        <v>4.5257110830881325E-2</v>
      </c>
      <c r="R15" s="11">
        <v>6.1</v>
      </c>
      <c r="S15" s="11">
        <v>3077</v>
      </c>
      <c r="T15" s="11">
        <v>1752</v>
      </c>
      <c r="U15" s="16">
        <v>4.0736301369863011</v>
      </c>
      <c r="V15" s="14">
        <v>2.1689497716999999</v>
      </c>
      <c r="W15" s="14">
        <v>0.97031963470000004</v>
      </c>
      <c r="X15" s="14">
        <v>7.1387778411999996</v>
      </c>
      <c r="Y15" s="11">
        <v>1.21</v>
      </c>
      <c r="Z15" s="11">
        <v>2552</v>
      </c>
      <c r="AA15" s="15">
        <v>0.35757321003222642</v>
      </c>
      <c r="AB15" s="11">
        <v>2461</v>
      </c>
      <c r="AC15" s="15">
        <v>0.96434169278996862</v>
      </c>
      <c r="AD15" s="15">
        <v>3.5658307210031381E-2</v>
      </c>
      <c r="AE15" s="11">
        <v>91</v>
      </c>
      <c r="AF15"/>
    </row>
    <row r="16" spans="1:32" s="11" customFormat="1" x14ac:dyDescent="0.25">
      <c r="A16" s="11" t="s">
        <v>400</v>
      </c>
      <c r="B16" s="12" t="s">
        <v>276</v>
      </c>
      <c r="C16" s="11" t="s">
        <v>86</v>
      </c>
      <c r="D16" s="12" t="s">
        <v>287</v>
      </c>
      <c r="E16" s="11" t="s">
        <v>96</v>
      </c>
      <c r="F16" s="13">
        <v>1.95132091052</v>
      </c>
      <c r="G16" s="13">
        <v>195.13209105199999</v>
      </c>
      <c r="H16" s="11">
        <v>3904</v>
      </c>
      <c r="I16" s="14">
        <v>2000.69603054663</v>
      </c>
      <c r="J16" s="11">
        <v>1075</v>
      </c>
      <c r="K16" s="15">
        <v>0.27535860655737704</v>
      </c>
      <c r="L16" s="11">
        <v>414</v>
      </c>
      <c r="M16" s="15">
        <v>0.10604508196721311</v>
      </c>
      <c r="N16" s="11">
        <v>37</v>
      </c>
      <c r="O16" s="15">
        <v>9.4774590163934427E-3</v>
      </c>
      <c r="P16" s="11">
        <v>103</v>
      </c>
      <c r="Q16" s="15">
        <v>2.6383196721311477E-2</v>
      </c>
      <c r="R16" s="11">
        <v>5.86</v>
      </c>
      <c r="S16" s="11">
        <v>1166</v>
      </c>
      <c r="T16" s="11">
        <v>1021</v>
      </c>
      <c r="U16" s="16">
        <v>3.8237022526934377</v>
      </c>
      <c r="V16" s="14">
        <v>2.7424094024999999</v>
      </c>
      <c r="W16" s="14">
        <v>0.78508341510000001</v>
      </c>
      <c r="X16" s="14">
        <v>3.2448377581000001</v>
      </c>
      <c r="Y16" s="11">
        <v>1.21</v>
      </c>
      <c r="Z16" s="11">
        <v>1374</v>
      </c>
      <c r="AA16" s="15">
        <v>0.35194672131147542</v>
      </c>
      <c r="AB16" s="11">
        <v>1264</v>
      </c>
      <c r="AC16" s="15">
        <v>0.91994177583697234</v>
      </c>
      <c r="AD16" s="15">
        <v>8.0058224163027658E-2</v>
      </c>
      <c r="AE16" s="11">
        <v>110</v>
      </c>
      <c r="AF16"/>
    </row>
    <row r="17" spans="1:32" s="11" customFormat="1" x14ac:dyDescent="0.25">
      <c r="A17" s="11" t="s">
        <v>400</v>
      </c>
      <c r="B17" s="12" t="s">
        <v>276</v>
      </c>
      <c r="C17" s="11" t="s">
        <v>86</v>
      </c>
      <c r="D17" s="12" t="s">
        <v>329</v>
      </c>
      <c r="E17" s="11" t="s">
        <v>142</v>
      </c>
      <c r="F17" s="13">
        <v>1.1861824219599999</v>
      </c>
      <c r="G17" s="13">
        <v>118.618242196</v>
      </c>
      <c r="H17" s="11">
        <v>3084</v>
      </c>
      <c r="I17" s="14">
        <v>2599.937364527897</v>
      </c>
      <c r="J17" s="11">
        <v>920</v>
      </c>
      <c r="K17" s="15">
        <v>0.29831387808041504</v>
      </c>
      <c r="L17" s="11">
        <v>279</v>
      </c>
      <c r="M17" s="15">
        <v>9.0466926070038908E-2</v>
      </c>
      <c r="N17" s="11">
        <v>7</v>
      </c>
      <c r="O17" s="15">
        <v>2.2697795071335929E-3</v>
      </c>
      <c r="P17" s="11">
        <v>61</v>
      </c>
      <c r="Q17" s="15">
        <v>1.9779507133592736E-2</v>
      </c>
      <c r="R17" s="11">
        <v>6.13</v>
      </c>
      <c r="S17" s="11">
        <v>1175</v>
      </c>
      <c r="T17" s="11">
        <v>820</v>
      </c>
      <c r="U17" s="16">
        <v>3.7609756097560973</v>
      </c>
      <c r="V17" s="14">
        <v>7.6829268293000004</v>
      </c>
      <c r="W17" s="14">
        <v>1.7114914425000001</v>
      </c>
      <c r="X17" s="14">
        <v>5.2503052503000003</v>
      </c>
      <c r="Y17" s="11">
        <v>1.59</v>
      </c>
      <c r="Z17" s="11">
        <v>1259</v>
      </c>
      <c r="AA17" s="15">
        <v>0.40823605706874189</v>
      </c>
      <c r="AB17" s="11">
        <v>1199</v>
      </c>
      <c r="AC17" s="15">
        <v>0.95234312946783162</v>
      </c>
      <c r="AD17" s="15">
        <v>4.7656870532168383E-2</v>
      </c>
      <c r="AE17" s="11">
        <v>60</v>
      </c>
      <c r="AF17"/>
    </row>
    <row r="18" spans="1:32" s="11" customFormat="1" x14ac:dyDescent="0.25">
      <c r="A18" s="11" t="s">
        <v>400</v>
      </c>
      <c r="B18" s="12" t="s">
        <v>323</v>
      </c>
      <c r="C18" s="11" t="s">
        <v>134</v>
      </c>
      <c r="D18" s="12" t="s">
        <v>198</v>
      </c>
      <c r="E18" s="11" t="s">
        <v>134</v>
      </c>
      <c r="F18" s="13">
        <v>1.28275310392</v>
      </c>
      <c r="G18" s="13">
        <v>128.27531039199999</v>
      </c>
      <c r="H18" s="11">
        <v>4716</v>
      </c>
      <c r="I18" s="14">
        <v>3676.46742431435</v>
      </c>
      <c r="J18" s="11">
        <v>1662</v>
      </c>
      <c r="K18" s="15">
        <v>0.3524173027989822</v>
      </c>
      <c r="L18" s="11">
        <v>376</v>
      </c>
      <c r="M18" s="15">
        <v>7.9728583545377443E-2</v>
      </c>
      <c r="N18" s="11">
        <v>16</v>
      </c>
      <c r="O18" s="15">
        <v>3.3927056827820186E-3</v>
      </c>
      <c r="P18" s="11">
        <v>81</v>
      </c>
      <c r="Q18" s="15">
        <v>1.717557251908397E-2</v>
      </c>
      <c r="R18" s="11">
        <v>4.88</v>
      </c>
      <c r="S18" s="11">
        <v>973</v>
      </c>
      <c r="T18" s="11">
        <v>1074</v>
      </c>
      <c r="U18" s="16">
        <v>4.3910614525139664</v>
      </c>
      <c r="V18" s="14">
        <v>5.6797020484000003</v>
      </c>
      <c r="W18" s="14">
        <v>4.3966323666999996</v>
      </c>
      <c r="X18" s="14">
        <v>2.3364485981000001</v>
      </c>
      <c r="Y18" s="11">
        <v>1.92</v>
      </c>
      <c r="Z18" s="11">
        <v>1568</v>
      </c>
      <c r="AA18" s="15">
        <v>0.3324851569126378</v>
      </c>
      <c r="AB18" s="11">
        <v>1521</v>
      </c>
      <c r="AC18" s="15">
        <v>0.97002551020408168</v>
      </c>
      <c r="AD18" s="15">
        <v>2.9974489795918324E-2</v>
      </c>
      <c r="AE18" s="11">
        <v>47</v>
      </c>
      <c r="AF18"/>
    </row>
  </sheetData>
  <mergeCells count="3">
    <mergeCell ref="A4:E4"/>
    <mergeCell ref="A3:E3"/>
    <mergeCell ref="A5:E5"/>
  </mergeCells>
  <hyperlinks>
    <hyperlink ref="A1" location="Portada!C22" display="Regresar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opLeftCell="N1" workbookViewId="0">
      <selection activeCell="AF1" sqref="AF1:AF1048576"/>
    </sheetView>
  </sheetViews>
  <sheetFormatPr baseColWidth="10" defaultRowHeight="15" x14ac:dyDescent="0.25"/>
  <cols>
    <col min="1" max="1" width="23.140625" customWidth="1"/>
    <col min="6" max="7" width="11.5703125" bestFit="1" customWidth="1"/>
    <col min="8" max="8" width="11.7109375" bestFit="1" customWidth="1"/>
    <col min="9" max="31" width="11.5703125" bestFit="1" customWidth="1"/>
  </cols>
  <sheetData>
    <row r="1" spans="1:32" ht="21" x14ac:dyDescent="0.35">
      <c r="A1" s="56" t="s">
        <v>452</v>
      </c>
    </row>
    <row r="2" spans="1:32" s="5" customFormat="1" ht="115.5" customHeight="1" x14ac:dyDescent="0.25">
      <c r="A2" s="28" t="s">
        <v>398</v>
      </c>
      <c r="B2" s="29" t="s">
        <v>378</v>
      </c>
      <c r="C2" s="30" t="s">
        <v>379</v>
      </c>
      <c r="D2" s="29" t="s">
        <v>380</v>
      </c>
      <c r="E2" s="30" t="s">
        <v>382</v>
      </c>
      <c r="F2" s="9" t="s">
        <v>424</v>
      </c>
      <c r="G2" s="9" t="s">
        <v>381</v>
      </c>
      <c r="H2" s="9" t="s">
        <v>454</v>
      </c>
      <c r="I2" s="9" t="s">
        <v>414</v>
      </c>
      <c r="J2" s="9" t="s">
        <v>417</v>
      </c>
      <c r="K2" s="9" t="s">
        <v>416</v>
      </c>
      <c r="L2" s="9" t="s">
        <v>455</v>
      </c>
      <c r="M2" s="9" t="s">
        <v>460</v>
      </c>
      <c r="N2" s="9" t="s">
        <v>456</v>
      </c>
      <c r="O2" s="9" t="s">
        <v>457</v>
      </c>
      <c r="P2" s="9" t="s">
        <v>458</v>
      </c>
      <c r="Q2" s="9" t="s">
        <v>459</v>
      </c>
      <c r="R2" s="9" t="s">
        <v>387</v>
      </c>
      <c r="S2" s="9" t="s">
        <v>461</v>
      </c>
      <c r="T2" s="9" t="s">
        <v>389</v>
      </c>
      <c r="U2" s="9" t="s">
        <v>420</v>
      </c>
      <c r="V2" s="9" t="s">
        <v>462</v>
      </c>
      <c r="W2" s="9" t="s">
        <v>463</v>
      </c>
      <c r="X2" s="9" t="s">
        <v>464</v>
      </c>
      <c r="Y2" s="9" t="s">
        <v>465</v>
      </c>
      <c r="Z2" s="9" t="s">
        <v>394</v>
      </c>
      <c r="AA2" s="9" t="s">
        <v>421</v>
      </c>
      <c r="AB2" s="9" t="s">
        <v>466</v>
      </c>
      <c r="AC2" s="9" t="s">
        <v>422</v>
      </c>
      <c r="AD2" s="9" t="s">
        <v>423</v>
      </c>
      <c r="AE2" s="9" t="s">
        <v>467</v>
      </c>
    </row>
    <row r="3" spans="1:32" s="1" customFormat="1" x14ac:dyDescent="0.25">
      <c r="A3" s="63" t="s">
        <v>425</v>
      </c>
      <c r="B3" s="64"/>
      <c r="C3" s="64"/>
      <c r="D3" s="64"/>
      <c r="E3" s="65"/>
      <c r="F3" s="37">
        <v>787.0944535460186</v>
      </c>
      <c r="G3" s="37">
        <v>78709.445354601936</v>
      </c>
      <c r="H3" s="37">
        <v>2342617</v>
      </c>
      <c r="I3" s="38">
        <v>2976.2844718903048</v>
      </c>
      <c r="J3" s="37">
        <v>730730</v>
      </c>
      <c r="K3" s="39">
        <v>0.31192892393421545</v>
      </c>
      <c r="L3" s="37">
        <v>177305</v>
      </c>
      <c r="M3" s="39">
        <v>7.5686721303567767E-2</v>
      </c>
      <c r="N3" s="37">
        <v>111504</v>
      </c>
      <c r="O3" s="39">
        <v>4.7598049531784328E-2</v>
      </c>
      <c r="P3" s="37">
        <v>372106</v>
      </c>
      <c r="Q3" s="39">
        <v>0.15884201301365097</v>
      </c>
      <c r="R3" s="37">
        <v>6.570957446808511</v>
      </c>
      <c r="S3" s="37">
        <v>931817</v>
      </c>
      <c r="T3" s="37">
        <v>573877</v>
      </c>
      <c r="U3" s="40">
        <v>4.0820890190755161</v>
      </c>
      <c r="V3" s="37">
        <v>3.9578793423936163</v>
      </c>
      <c r="W3" s="37">
        <v>1.46</v>
      </c>
      <c r="X3" s="37">
        <v>18.117301669648931</v>
      </c>
      <c r="Y3" s="37">
        <v>1.4606914893617018</v>
      </c>
      <c r="Z3" s="37">
        <v>915531</v>
      </c>
      <c r="AA3" s="39">
        <v>0.3908154854165235</v>
      </c>
      <c r="AB3" s="37">
        <v>889138</v>
      </c>
      <c r="AC3" s="39">
        <v>0.97117192099448302</v>
      </c>
      <c r="AD3" s="39">
        <v>2.8828079005516982E-2</v>
      </c>
      <c r="AE3" s="37">
        <v>26393</v>
      </c>
    </row>
    <row r="4" spans="1:32" s="35" customFormat="1" ht="23.25" customHeight="1" x14ac:dyDescent="0.25">
      <c r="A4" s="69" t="s">
        <v>426</v>
      </c>
      <c r="B4" s="69"/>
      <c r="C4" s="69"/>
      <c r="D4" s="69"/>
      <c r="E4" s="70"/>
      <c r="F4" s="32">
        <f>(F5/F3)</f>
        <v>2.5375509659540826E-2</v>
      </c>
      <c r="G4" s="32">
        <f>(G5/G3)</f>
        <v>2.5375509659540798E-2</v>
      </c>
      <c r="H4" s="32">
        <f>(H5/H3)</f>
        <v>9.9354696051467233E-3</v>
      </c>
      <c r="I4" s="33">
        <f>(I3-I5)</f>
        <v>1594.000705228136</v>
      </c>
      <c r="J4" s="32">
        <f>(J5/J3)</f>
        <v>1.335513801267226E-2</v>
      </c>
      <c r="K4" s="34"/>
      <c r="L4" s="32">
        <f>(L5/L3)</f>
        <v>7.7888384422323117E-3</v>
      </c>
      <c r="M4" s="32"/>
      <c r="N4" s="32">
        <f>(N5/N3)</f>
        <v>2.6904864399483427E-4</v>
      </c>
      <c r="O4" s="32"/>
      <c r="P4" s="32">
        <f>(P5/P3)</f>
        <v>6.0899313636436928E-2</v>
      </c>
      <c r="Q4" s="32"/>
      <c r="R4" s="32">
        <f>(R5/R3)</f>
        <v>0.78896960697922369</v>
      </c>
      <c r="S4" s="32">
        <f>(S5/S3)</f>
        <v>1.006420788631244E-2</v>
      </c>
      <c r="T4" s="32">
        <f>(T5/T3)</f>
        <v>8.2317290987441553E-3</v>
      </c>
      <c r="U4" s="32"/>
      <c r="V4" s="32"/>
      <c r="W4" s="32"/>
      <c r="X4" s="32"/>
      <c r="Y4" s="32"/>
      <c r="Z4" s="32">
        <f>(Z5/Z3)</f>
        <v>7.550809311754599E-3</v>
      </c>
      <c r="AA4" s="32"/>
      <c r="AB4" s="32">
        <f>(AB5/AB3)</f>
        <v>7.6388592097064801E-3</v>
      </c>
      <c r="AC4" s="32"/>
      <c r="AD4" s="32"/>
      <c r="AE4" s="32">
        <f>(AE5/AE3)</f>
        <v>4.5845489334293181E-3</v>
      </c>
    </row>
    <row r="5" spans="1:32" s="1" customFormat="1" ht="23.25" customHeight="1" x14ac:dyDescent="0.25">
      <c r="A5" s="66" t="s">
        <v>427</v>
      </c>
      <c r="B5" s="67"/>
      <c r="C5" s="67"/>
      <c r="D5" s="67"/>
      <c r="E5" s="68"/>
      <c r="F5" s="3">
        <f>SUM(F6:F12)</f>
        <v>19.972922908928002</v>
      </c>
      <c r="G5" s="3">
        <f t="shared" ref="G5:AE5" si="0">SUM(G6:G12)</f>
        <v>1997.2922908928001</v>
      </c>
      <c r="H5" s="4">
        <f t="shared" si="0"/>
        <v>23275</v>
      </c>
      <c r="I5" s="4">
        <f>SUM(I6:I12)/7</f>
        <v>1382.2837666621688</v>
      </c>
      <c r="J5" s="4">
        <f t="shared" si="0"/>
        <v>9759</v>
      </c>
      <c r="K5" s="4">
        <f>SUM(K6:K12)/7*100</f>
        <v>40.423388622148778</v>
      </c>
      <c r="L5" s="4">
        <f t="shared" si="0"/>
        <v>1381</v>
      </c>
      <c r="M5" s="4">
        <f>SUM(M6:M12)/7*100</f>
        <v>5.7577087516286651</v>
      </c>
      <c r="N5" s="4">
        <f t="shared" si="0"/>
        <v>30</v>
      </c>
      <c r="O5" s="4">
        <f>SUM(O6:O12)/7*100</f>
        <v>0.15092991897859437</v>
      </c>
      <c r="P5" s="4">
        <f t="shared" si="0"/>
        <v>22661</v>
      </c>
      <c r="Q5" s="4">
        <f>SUM(Q6:Q12)/7*100</f>
        <v>96.737764735357089</v>
      </c>
      <c r="R5" s="4">
        <f>SUM(R6:R12)/7</f>
        <v>5.1842857142857142</v>
      </c>
      <c r="S5" s="4">
        <f t="shared" si="0"/>
        <v>9378</v>
      </c>
      <c r="T5" s="4">
        <f t="shared" si="0"/>
        <v>4724</v>
      </c>
      <c r="U5" s="4">
        <f>SUM(U6:U12)/7</f>
        <v>4.8398869745898585</v>
      </c>
      <c r="V5" s="4">
        <f>SUM(V6:V12)/7</f>
        <v>7.5544610521000006</v>
      </c>
      <c r="W5" s="4">
        <f>SUM(W6:W12)/7</f>
        <v>4.0766610338285707</v>
      </c>
      <c r="X5" s="4">
        <f>SUM(X6:X12)/7</f>
        <v>12.747295737528573</v>
      </c>
      <c r="Y5" s="4">
        <f>SUM(Y6:Y12)/7</f>
        <v>1.8199999999999998</v>
      </c>
      <c r="Z5" s="4">
        <f t="shared" si="0"/>
        <v>6913</v>
      </c>
      <c r="AA5" s="4">
        <f>SUM(AA6:AA12)/7*100</f>
        <v>30.05497236893661</v>
      </c>
      <c r="AB5" s="4">
        <f t="shared" si="0"/>
        <v>6792</v>
      </c>
      <c r="AC5" s="4">
        <f>SUM(AC6:AC12)/7*100</f>
        <v>97.690561222729073</v>
      </c>
      <c r="AD5" s="4">
        <f>SUM(AD6:AD12)/7*100</f>
        <v>2.3094387772709366</v>
      </c>
      <c r="AE5" s="4">
        <f t="shared" si="0"/>
        <v>121</v>
      </c>
    </row>
    <row r="6" spans="1:32" s="11" customFormat="1" x14ac:dyDescent="0.25">
      <c r="A6" s="11" t="s">
        <v>404</v>
      </c>
      <c r="B6" s="12" t="s">
        <v>227</v>
      </c>
      <c r="C6" s="11" t="s">
        <v>32</v>
      </c>
      <c r="D6" s="12" t="s">
        <v>198</v>
      </c>
      <c r="E6" s="11" t="s">
        <v>32</v>
      </c>
      <c r="F6" s="13">
        <v>5.4377870451800003</v>
      </c>
      <c r="G6" s="13">
        <v>543.77870451800004</v>
      </c>
      <c r="H6" s="11">
        <v>4661</v>
      </c>
      <c r="I6" s="14">
        <v>857.1501534124003</v>
      </c>
      <c r="J6" s="11">
        <v>1658</v>
      </c>
      <c r="K6" s="15">
        <v>0.35571765715511694</v>
      </c>
      <c r="L6" s="11">
        <v>300</v>
      </c>
      <c r="M6" s="15">
        <v>6.4363870414074237E-2</v>
      </c>
      <c r="N6" s="11">
        <v>7</v>
      </c>
      <c r="O6" s="15">
        <v>1.5018236429950654E-3</v>
      </c>
      <c r="P6" s="11">
        <v>4424</v>
      </c>
      <c r="Q6" s="15">
        <v>0.94915254237288138</v>
      </c>
      <c r="R6" s="11">
        <v>4.08</v>
      </c>
      <c r="S6" s="11">
        <v>4095</v>
      </c>
      <c r="T6" s="11">
        <v>1065</v>
      </c>
      <c r="U6" s="16">
        <v>4.3765258215962444</v>
      </c>
      <c r="V6" s="14">
        <v>12.3943661972</v>
      </c>
      <c r="W6" s="14">
        <v>2.7777777777999999</v>
      </c>
      <c r="X6" s="14">
        <v>1.5080113100999999</v>
      </c>
      <c r="Y6" s="11">
        <v>1.65</v>
      </c>
      <c r="Z6" s="11">
        <v>1976</v>
      </c>
      <c r="AA6" s="15">
        <v>0.42394335979403563</v>
      </c>
      <c r="AB6" s="11">
        <v>1932</v>
      </c>
      <c r="AC6" s="15">
        <v>0.97773279352226716</v>
      </c>
      <c r="AD6" s="15">
        <v>2.2267206477732837E-2</v>
      </c>
      <c r="AE6" s="11">
        <v>44</v>
      </c>
      <c r="AF6"/>
    </row>
    <row r="7" spans="1:32" s="11" customFormat="1" x14ac:dyDescent="0.25">
      <c r="A7" s="11" t="s">
        <v>404</v>
      </c>
      <c r="B7" s="12" t="s">
        <v>357</v>
      </c>
      <c r="C7" s="11" t="s">
        <v>172</v>
      </c>
      <c r="D7" s="12" t="s">
        <v>198</v>
      </c>
      <c r="E7" s="11" t="s">
        <v>172</v>
      </c>
      <c r="F7" s="13">
        <v>0.72104011357800002</v>
      </c>
      <c r="G7" s="13">
        <v>72.104011357800005</v>
      </c>
      <c r="H7" s="11">
        <v>1054</v>
      </c>
      <c r="I7" s="14">
        <v>1461.7772023386619</v>
      </c>
      <c r="J7" s="11">
        <v>443</v>
      </c>
      <c r="K7" s="15">
        <v>0.42030360531309297</v>
      </c>
      <c r="L7" s="11">
        <v>31</v>
      </c>
      <c r="M7" s="15">
        <v>2.9411764705882353E-2</v>
      </c>
      <c r="N7" s="11">
        <v>0</v>
      </c>
      <c r="O7" s="15">
        <v>0</v>
      </c>
      <c r="P7" s="11">
        <v>1033</v>
      </c>
      <c r="Q7" s="15">
        <v>0.98007590132827327</v>
      </c>
      <c r="R7" s="11">
        <v>5.44</v>
      </c>
      <c r="S7" s="11">
        <v>518</v>
      </c>
      <c r="T7" s="11">
        <v>221</v>
      </c>
      <c r="U7" s="16">
        <v>4.7692307692307692</v>
      </c>
      <c r="V7" s="14">
        <v>16.742081448</v>
      </c>
      <c r="W7" s="14">
        <v>19.902912621399999</v>
      </c>
      <c r="X7" s="14">
        <v>20.7547169811</v>
      </c>
      <c r="Y7" s="11">
        <v>2.23</v>
      </c>
      <c r="Z7" s="11">
        <v>262</v>
      </c>
      <c r="AA7" s="15">
        <v>0.24857685009487665</v>
      </c>
      <c r="AB7" s="11">
        <v>247</v>
      </c>
      <c r="AC7" s="15">
        <v>0.9427480916030534</v>
      </c>
      <c r="AD7" s="15">
        <v>5.7251908396946605E-2</v>
      </c>
      <c r="AE7" s="11">
        <v>15</v>
      </c>
      <c r="AF7"/>
    </row>
    <row r="8" spans="1:32" s="11" customFormat="1" x14ac:dyDescent="0.25">
      <c r="A8" s="11" t="s">
        <v>404</v>
      </c>
      <c r="B8" s="12" t="s">
        <v>268</v>
      </c>
      <c r="C8" s="11" t="s">
        <v>78</v>
      </c>
      <c r="D8" s="12" t="s">
        <v>198</v>
      </c>
      <c r="E8" s="11" t="s">
        <v>78</v>
      </c>
      <c r="F8" s="13">
        <v>2.4746054211800002</v>
      </c>
      <c r="G8" s="13">
        <v>247.46054211800001</v>
      </c>
      <c r="H8" s="11">
        <v>3329</v>
      </c>
      <c r="I8" s="14">
        <v>1345.2649749763286</v>
      </c>
      <c r="J8" s="11">
        <v>1369</v>
      </c>
      <c r="K8" s="15">
        <v>0.41123460498648245</v>
      </c>
      <c r="L8" s="11">
        <v>183</v>
      </c>
      <c r="M8" s="15">
        <v>5.4971462901772301E-2</v>
      </c>
      <c r="N8" s="11">
        <v>6</v>
      </c>
      <c r="O8" s="15">
        <v>1.8023430459597476E-3</v>
      </c>
      <c r="P8" s="11">
        <v>3317</v>
      </c>
      <c r="Q8" s="15">
        <v>0.99639531390808056</v>
      </c>
      <c r="R8" s="11">
        <v>3.65</v>
      </c>
      <c r="S8" s="11">
        <v>1831</v>
      </c>
      <c r="T8" s="11">
        <v>781</v>
      </c>
      <c r="U8" s="16">
        <v>4.2624839948783615</v>
      </c>
      <c r="V8" s="14">
        <v>6.4020486555999998</v>
      </c>
      <c r="W8" s="14">
        <v>1.540436457</v>
      </c>
      <c r="X8" s="14">
        <v>4.9935979512999999</v>
      </c>
      <c r="Y8" s="11">
        <v>1.59</v>
      </c>
      <c r="Z8" s="11">
        <v>1118</v>
      </c>
      <c r="AA8" s="15">
        <v>0.335836587563833</v>
      </c>
      <c r="AB8" s="11">
        <v>1106</v>
      </c>
      <c r="AC8" s="15">
        <v>0.98926654740608233</v>
      </c>
      <c r="AD8" s="15">
        <v>1.0733452593917669E-2</v>
      </c>
      <c r="AE8" s="11">
        <v>12</v>
      </c>
      <c r="AF8"/>
    </row>
    <row r="9" spans="1:32" s="11" customFormat="1" x14ac:dyDescent="0.25">
      <c r="A9" s="11" t="s">
        <v>404</v>
      </c>
      <c r="B9" s="12" t="s">
        <v>222</v>
      </c>
      <c r="C9" s="11" t="s">
        <v>27</v>
      </c>
      <c r="D9" s="12" t="s">
        <v>198</v>
      </c>
      <c r="E9" s="11" t="s">
        <v>27</v>
      </c>
      <c r="F9" s="13">
        <v>6.43621122389</v>
      </c>
      <c r="G9" s="13">
        <v>643.62112238899999</v>
      </c>
      <c r="H9" s="11">
        <v>7008</v>
      </c>
      <c r="I9" s="14">
        <v>1088.8393429332505</v>
      </c>
      <c r="J9" s="11">
        <v>3485</v>
      </c>
      <c r="K9" s="15">
        <v>0.49728881278538811</v>
      </c>
      <c r="L9" s="11">
        <v>425</v>
      </c>
      <c r="M9" s="15">
        <v>6.0644977168949774E-2</v>
      </c>
      <c r="N9" s="11">
        <v>0</v>
      </c>
      <c r="O9" s="15">
        <v>0</v>
      </c>
      <c r="P9" s="11">
        <v>7002</v>
      </c>
      <c r="Q9" s="15">
        <v>0.99914383561643838</v>
      </c>
      <c r="R9" s="11">
        <v>4.9000000000000004</v>
      </c>
      <c r="S9" s="11">
        <v>525</v>
      </c>
      <c r="T9" s="11">
        <v>1173</v>
      </c>
      <c r="U9" s="16">
        <v>5.9744245524296673</v>
      </c>
      <c r="V9" s="14">
        <v>6.3938618926000004</v>
      </c>
      <c r="W9" s="14">
        <v>1.0600706714000001</v>
      </c>
      <c r="X9" s="14">
        <v>30.670103092800002</v>
      </c>
      <c r="Y9" s="11">
        <v>2.34</v>
      </c>
      <c r="Z9" s="11">
        <v>1451</v>
      </c>
      <c r="AA9" s="15">
        <v>0.20704908675799086</v>
      </c>
      <c r="AB9" s="11">
        <v>1450</v>
      </c>
      <c r="AC9" s="15">
        <v>0.99931082012405237</v>
      </c>
      <c r="AD9" s="15">
        <v>6.8917987594763197E-4</v>
      </c>
      <c r="AE9" s="11">
        <v>1</v>
      </c>
      <c r="AF9"/>
    </row>
    <row r="10" spans="1:32" s="11" customFormat="1" x14ac:dyDescent="0.25">
      <c r="A10" s="11" t="s">
        <v>404</v>
      </c>
      <c r="B10" s="12" t="s">
        <v>303</v>
      </c>
      <c r="C10" s="11" t="s">
        <v>112</v>
      </c>
      <c r="D10" s="12" t="s">
        <v>198</v>
      </c>
      <c r="E10" s="11" t="s">
        <v>112</v>
      </c>
      <c r="F10" s="13">
        <v>1.6643588418300002</v>
      </c>
      <c r="G10" s="13">
        <v>166.43588418300001</v>
      </c>
      <c r="H10" s="11">
        <v>3143</v>
      </c>
      <c r="I10" s="14">
        <v>1888.4148784550575</v>
      </c>
      <c r="J10" s="11">
        <v>1240</v>
      </c>
      <c r="K10" s="15">
        <v>0.39452752147629655</v>
      </c>
      <c r="L10" s="11">
        <v>174</v>
      </c>
      <c r="M10" s="15">
        <v>5.5361119949093221E-2</v>
      </c>
      <c r="N10" s="11">
        <v>10</v>
      </c>
      <c r="O10" s="15">
        <v>3.181673560292714E-3</v>
      </c>
      <c r="P10" s="11">
        <v>2996</v>
      </c>
      <c r="Q10" s="15">
        <v>0.95322939866369716</v>
      </c>
      <c r="R10" s="11">
        <v>6.13</v>
      </c>
      <c r="S10" s="11">
        <v>728</v>
      </c>
      <c r="T10" s="11">
        <v>634</v>
      </c>
      <c r="U10" s="16">
        <v>4.9574132492113563</v>
      </c>
      <c r="V10" s="14">
        <v>3.3123028391</v>
      </c>
      <c r="W10" s="14">
        <v>1.1164274322000001</v>
      </c>
      <c r="X10" s="14">
        <v>7.1315372425000003</v>
      </c>
      <c r="Y10" s="11">
        <v>1.56</v>
      </c>
      <c r="Z10" s="11">
        <v>922</v>
      </c>
      <c r="AA10" s="15">
        <v>0.29335030225898823</v>
      </c>
      <c r="AB10" s="11">
        <v>902</v>
      </c>
      <c r="AC10" s="15">
        <v>0.97830802603036882</v>
      </c>
      <c r="AD10" s="15">
        <v>2.1691973969631184E-2</v>
      </c>
      <c r="AE10" s="11">
        <v>20</v>
      </c>
      <c r="AF10"/>
    </row>
    <row r="11" spans="1:32" s="11" customFormat="1" x14ac:dyDescent="0.25">
      <c r="A11" s="11" t="s">
        <v>404</v>
      </c>
      <c r="B11" s="12" t="s">
        <v>278</v>
      </c>
      <c r="C11" s="11" t="s">
        <v>88</v>
      </c>
      <c r="D11" s="12" t="s">
        <v>198</v>
      </c>
      <c r="E11" s="11" t="s">
        <v>88</v>
      </c>
      <c r="F11" s="13">
        <v>2.1884514160799999</v>
      </c>
      <c r="G11" s="13">
        <v>218.84514160799998</v>
      </c>
      <c r="H11" s="11">
        <v>1716</v>
      </c>
      <c r="I11" s="14">
        <v>784.11610483623861</v>
      </c>
      <c r="J11" s="11">
        <v>557</v>
      </c>
      <c r="K11" s="15">
        <v>0.32459207459207462</v>
      </c>
      <c r="L11" s="11">
        <v>156</v>
      </c>
      <c r="M11" s="15">
        <v>9.0909090909090912E-2</v>
      </c>
      <c r="N11" s="11">
        <v>7</v>
      </c>
      <c r="O11" s="15">
        <v>4.079254079254079E-3</v>
      </c>
      <c r="P11" s="11">
        <v>1556</v>
      </c>
      <c r="Q11" s="15">
        <v>0.90675990675990681</v>
      </c>
      <c r="R11" s="11">
        <v>5.91</v>
      </c>
      <c r="S11" s="11">
        <v>319</v>
      </c>
      <c r="T11" s="11">
        <v>390</v>
      </c>
      <c r="U11" s="16">
        <v>4.4000000000000004</v>
      </c>
      <c r="V11" s="14">
        <v>5.8974358974000003</v>
      </c>
      <c r="W11" s="14">
        <v>0.80862533690000005</v>
      </c>
      <c r="X11" s="14">
        <v>9.3582887700999997</v>
      </c>
      <c r="Y11" s="11">
        <v>1.36</v>
      </c>
      <c r="Z11" s="11">
        <v>590</v>
      </c>
      <c r="AA11" s="15">
        <v>0.34382284382284384</v>
      </c>
      <c r="AB11" s="11">
        <v>572</v>
      </c>
      <c r="AC11" s="15">
        <v>0.96949152542372885</v>
      </c>
      <c r="AD11" s="15">
        <v>3.050847457627115E-2</v>
      </c>
      <c r="AE11" s="11">
        <v>18</v>
      </c>
      <c r="AF11"/>
    </row>
    <row r="12" spans="1:32" s="11" customFormat="1" x14ac:dyDescent="0.25">
      <c r="A12" s="11" t="s">
        <v>404</v>
      </c>
      <c r="B12" s="12" t="s">
        <v>339</v>
      </c>
      <c r="C12" s="11" t="s">
        <v>150</v>
      </c>
      <c r="D12" s="12" t="s">
        <v>198</v>
      </c>
      <c r="E12" s="11" t="s">
        <v>150</v>
      </c>
      <c r="F12" s="13">
        <v>1.0504688471899999</v>
      </c>
      <c r="G12" s="13">
        <v>105.04688471899999</v>
      </c>
      <c r="H12" s="11">
        <v>2364</v>
      </c>
      <c r="I12" s="14">
        <v>2250.4237096832435</v>
      </c>
      <c r="J12" s="11">
        <v>1007</v>
      </c>
      <c r="K12" s="15">
        <v>0.42597292724196278</v>
      </c>
      <c r="L12" s="11">
        <v>112</v>
      </c>
      <c r="M12" s="15">
        <v>4.7377326565143825E-2</v>
      </c>
      <c r="N12" s="11">
        <v>0</v>
      </c>
      <c r="O12" s="15">
        <v>0</v>
      </c>
      <c r="P12" s="11">
        <v>2333</v>
      </c>
      <c r="Q12" s="15">
        <v>0.98688663282571909</v>
      </c>
      <c r="R12" s="11">
        <v>6.18</v>
      </c>
      <c r="S12" s="11">
        <v>1362</v>
      </c>
      <c r="T12" s="11">
        <v>460</v>
      </c>
      <c r="U12" s="16">
        <v>5.1391304347826088</v>
      </c>
      <c r="V12" s="14">
        <v>1.7391304348000001</v>
      </c>
      <c r="W12" s="14">
        <v>1.3303769401000001</v>
      </c>
      <c r="X12" s="14">
        <v>14.8148148148</v>
      </c>
      <c r="Y12" s="11">
        <v>2.0099999999999998</v>
      </c>
      <c r="Z12" s="11">
        <v>594</v>
      </c>
      <c r="AA12" s="15">
        <v>0.2512690355329949</v>
      </c>
      <c r="AB12" s="11">
        <v>583</v>
      </c>
      <c r="AC12" s="15">
        <v>0.98148148148148151</v>
      </c>
      <c r="AD12" s="15">
        <v>1.851851851851849E-2</v>
      </c>
      <c r="AE12" s="11">
        <v>11</v>
      </c>
      <c r="AF12"/>
    </row>
    <row r="13" spans="1:32" s="11" customFormat="1" x14ac:dyDescent="0.25">
      <c r="A13" s="11" t="s">
        <v>404</v>
      </c>
      <c r="B13" s="12" t="s">
        <v>374</v>
      </c>
      <c r="C13" s="11" t="s">
        <v>191</v>
      </c>
      <c r="D13" s="12" t="s">
        <v>198</v>
      </c>
      <c r="E13" s="11" t="s">
        <v>191</v>
      </c>
      <c r="F13" s="13">
        <v>0.29789426279800002</v>
      </c>
      <c r="G13" s="13">
        <v>29.789426279800001</v>
      </c>
      <c r="H13" s="11">
        <v>770</v>
      </c>
      <c r="I13" s="14">
        <v>2584.8097669545637</v>
      </c>
      <c r="J13" s="11">
        <v>329</v>
      </c>
      <c r="K13" s="15">
        <v>0.42727272727272725</v>
      </c>
      <c r="L13" s="11">
        <v>46</v>
      </c>
      <c r="M13" s="15">
        <v>5.9740259740259739E-2</v>
      </c>
      <c r="N13" s="11">
        <v>0</v>
      </c>
      <c r="O13" s="15">
        <v>0</v>
      </c>
      <c r="P13" s="11">
        <v>764</v>
      </c>
      <c r="Q13" s="15">
        <v>0.99220779220779221</v>
      </c>
      <c r="R13" s="11">
        <v>4.97</v>
      </c>
      <c r="S13" s="11">
        <v>178</v>
      </c>
      <c r="T13" s="11">
        <v>145</v>
      </c>
      <c r="U13" s="16">
        <v>5.3103448275862073</v>
      </c>
      <c r="V13" s="14">
        <v>3.4482758621</v>
      </c>
      <c r="W13" s="14">
        <v>0.69930069930000005</v>
      </c>
      <c r="X13" s="14">
        <v>0</v>
      </c>
      <c r="Y13" s="11">
        <v>1.47</v>
      </c>
      <c r="Z13" s="11">
        <v>98</v>
      </c>
      <c r="AA13" s="15">
        <v>0.12727272727272726</v>
      </c>
      <c r="AB13" s="11">
        <v>94</v>
      </c>
      <c r="AC13" s="15">
        <v>0.95918367346938771</v>
      </c>
      <c r="AD13" s="15">
        <v>4.081632653061229E-2</v>
      </c>
      <c r="AE13" s="11">
        <v>4</v>
      </c>
      <c r="AF13"/>
    </row>
    <row r="14" spans="1:32" s="11" customFormat="1" x14ac:dyDescent="0.25">
      <c r="A14" s="11" t="s">
        <v>404</v>
      </c>
      <c r="B14" s="12" t="s">
        <v>236</v>
      </c>
      <c r="C14" s="11" t="s">
        <v>43</v>
      </c>
      <c r="D14" s="12" t="s">
        <v>198</v>
      </c>
      <c r="E14" s="11" t="s">
        <v>43</v>
      </c>
      <c r="F14" s="13">
        <v>3.7288216785600001</v>
      </c>
      <c r="G14" s="13">
        <v>372.88216785599997</v>
      </c>
      <c r="H14" s="11">
        <v>6675</v>
      </c>
      <c r="I14" s="14">
        <v>1790.1097385214082</v>
      </c>
      <c r="J14" s="11">
        <v>2565</v>
      </c>
      <c r="K14" s="15">
        <v>0.38426966292134829</v>
      </c>
      <c r="L14" s="11">
        <v>296</v>
      </c>
      <c r="M14" s="15">
        <v>4.4344569288389514E-2</v>
      </c>
      <c r="N14" s="11">
        <v>2</v>
      </c>
      <c r="O14" s="15">
        <v>2.9962546816479402E-4</v>
      </c>
      <c r="P14" s="11">
        <v>6447</v>
      </c>
      <c r="Q14" s="15">
        <v>0.96584269662921352</v>
      </c>
      <c r="R14" s="11">
        <v>8.19</v>
      </c>
      <c r="S14" s="11">
        <v>1483</v>
      </c>
      <c r="T14" s="11">
        <v>1291</v>
      </c>
      <c r="U14" s="16">
        <v>5.1704105344694034</v>
      </c>
      <c r="V14" s="14">
        <v>2.1688613478000001</v>
      </c>
      <c r="W14" s="14">
        <v>2.2816679780000002</v>
      </c>
      <c r="X14" s="14">
        <v>21.835443038000001</v>
      </c>
      <c r="Y14" s="11">
        <v>1.52</v>
      </c>
      <c r="Z14" s="11">
        <v>1814</v>
      </c>
      <c r="AA14" s="15">
        <v>0.27176029962546816</v>
      </c>
      <c r="AB14" s="11">
        <v>1782</v>
      </c>
      <c r="AC14" s="15">
        <v>0.98235942668136711</v>
      </c>
      <c r="AD14" s="15">
        <v>1.7640573318632891E-2</v>
      </c>
      <c r="AE14" s="11">
        <v>32</v>
      </c>
      <c r="AF14"/>
    </row>
    <row r="15" spans="1:32" s="11" customFormat="1" x14ac:dyDescent="0.25">
      <c r="A15" s="11" t="s">
        <v>404</v>
      </c>
      <c r="B15" s="12" t="s">
        <v>236</v>
      </c>
      <c r="C15" s="11" t="s">
        <v>43</v>
      </c>
      <c r="D15" s="12" t="s">
        <v>237</v>
      </c>
      <c r="E15" s="11" t="s">
        <v>42</v>
      </c>
      <c r="F15" s="13">
        <v>4.4267871186200001</v>
      </c>
      <c r="G15" s="13">
        <v>442.678711862</v>
      </c>
      <c r="H15" s="11">
        <v>3722</v>
      </c>
      <c r="I15" s="14">
        <v>840.79037465896727</v>
      </c>
      <c r="J15" s="11">
        <v>1672</v>
      </c>
      <c r="K15" s="15">
        <v>0.44922084900591081</v>
      </c>
      <c r="L15" s="11">
        <v>200</v>
      </c>
      <c r="M15" s="15">
        <v>5.3734551316496508E-2</v>
      </c>
      <c r="N15" s="11">
        <v>0</v>
      </c>
      <c r="O15" s="15">
        <v>0</v>
      </c>
      <c r="P15" s="11">
        <v>3719</v>
      </c>
      <c r="Q15" s="15">
        <v>0.99919398173025253</v>
      </c>
      <c r="R15" s="11">
        <v>4.92</v>
      </c>
      <c r="S15" s="11">
        <v>3289</v>
      </c>
      <c r="T15" s="11">
        <v>685</v>
      </c>
      <c r="U15" s="16">
        <v>5.4335766423357663</v>
      </c>
      <c r="V15" s="14">
        <v>4.2335766423000001</v>
      </c>
      <c r="W15" s="14">
        <v>6.25</v>
      </c>
      <c r="X15" s="14">
        <v>40.773809523799997</v>
      </c>
      <c r="Y15" s="11">
        <v>2.2999999999999998</v>
      </c>
      <c r="Z15" s="11">
        <v>975</v>
      </c>
      <c r="AA15" s="15">
        <v>0.26195593766792047</v>
      </c>
      <c r="AB15" s="11">
        <v>968</v>
      </c>
      <c r="AC15" s="15">
        <v>0.99282051282051287</v>
      </c>
      <c r="AD15" s="15">
        <v>7.1794871794871318E-3</v>
      </c>
      <c r="AE15" s="11">
        <v>7</v>
      </c>
      <c r="AF15"/>
    </row>
    <row r="16" spans="1:32" s="11" customFormat="1" x14ac:dyDescent="0.25">
      <c r="A16" s="11" t="s">
        <v>404</v>
      </c>
      <c r="B16" s="12" t="s">
        <v>321</v>
      </c>
      <c r="C16" s="11" t="s">
        <v>130</v>
      </c>
      <c r="D16" s="12" t="s">
        <v>198</v>
      </c>
      <c r="E16" s="11" t="s">
        <v>130</v>
      </c>
      <c r="F16" s="13">
        <v>1.38056931449</v>
      </c>
      <c r="G16" s="13">
        <v>138.05693144899999</v>
      </c>
      <c r="H16" s="11">
        <v>6888</v>
      </c>
      <c r="I16" s="14">
        <v>4989.2460506733159</v>
      </c>
      <c r="J16" s="11">
        <v>2902</v>
      </c>
      <c r="K16" s="15">
        <v>0.42131242740998837</v>
      </c>
      <c r="L16" s="11">
        <v>411</v>
      </c>
      <c r="M16" s="15">
        <v>5.966898954703833E-2</v>
      </c>
      <c r="N16" s="11">
        <v>2</v>
      </c>
      <c r="O16" s="15">
        <v>2.9036004645760743E-4</v>
      </c>
      <c r="P16" s="11">
        <v>5796</v>
      </c>
      <c r="Q16" s="15">
        <v>0.84146341463414631</v>
      </c>
      <c r="R16" s="11">
        <v>3.97</v>
      </c>
      <c r="S16" s="11">
        <v>1420</v>
      </c>
      <c r="T16" s="11">
        <v>1414</v>
      </c>
      <c r="U16" s="16">
        <v>4.8712871287128712</v>
      </c>
      <c r="V16" s="14">
        <v>6.2942008487000001</v>
      </c>
      <c r="W16" s="14">
        <v>2.0655270655</v>
      </c>
      <c r="X16" s="14">
        <v>9.3484419262999996</v>
      </c>
      <c r="Y16" s="11">
        <v>1.8</v>
      </c>
      <c r="Z16" s="11">
        <v>1717</v>
      </c>
      <c r="AA16" s="15">
        <v>0.24927409988385599</v>
      </c>
      <c r="AB16" s="11">
        <v>1644</v>
      </c>
      <c r="AC16" s="15">
        <v>0.95748398369248688</v>
      </c>
      <c r="AD16" s="15">
        <v>4.2516016307513116E-2</v>
      </c>
      <c r="AE16" s="11">
        <v>73</v>
      </c>
      <c r="AF16"/>
    </row>
    <row r="17" spans="1:32" s="11" customFormat="1" x14ac:dyDescent="0.25">
      <c r="A17" s="11" t="s">
        <v>404</v>
      </c>
      <c r="B17" s="12" t="s">
        <v>200</v>
      </c>
      <c r="C17" s="11" t="s">
        <v>4</v>
      </c>
      <c r="D17" s="12" t="s">
        <v>198</v>
      </c>
      <c r="E17" s="11" t="s">
        <v>3</v>
      </c>
      <c r="F17" s="13">
        <v>35.116552089199999</v>
      </c>
      <c r="G17" s="13">
        <v>3511.65520892</v>
      </c>
      <c r="H17" s="11">
        <v>158027</v>
      </c>
      <c r="I17" s="14">
        <v>4500.0716356945759</v>
      </c>
      <c r="J17" s="11">
        <v>52588</v>
      </c>
      <c r="K17" s="15">
        <v>0.33277857581299397</v>
      </c>
      <c r="L17" s="11">
        <v>8185</v>
      </c>
      <c r="M17" s="15">
        <v>5.1794946433204453E-2</v>
      </c>
      <c r="N17" s="11">
        <v>5464</v>
      </c>
      <c r="O17" s="15">
        <v>3.4576369860846563E-2</v>
      </c>
      <c r="P17" s="11">
        <v>69467</v>
      </c>
      <c r="Q17" s="15">
        <v>0.43958943724806521</v>
      </c>
      <c r="R17" s="11">
        <v>8.9</v>
      </c>
      <c r="S17" s="11">
        <v>68029</v>
      </c>
      <c r="T17" s="11">
        <v>35560</v>
      </c>
      <c r="U17" s="16">
        <v>4.4439538807649042</v>
      </c>
      <c r="V17" s="14">
        <v>1.5691788525999999</v>
      </c>
      <c r="W17" s="14">
        <v>0.64902082510000003</v>
      </c>
      <c r="X17" s="14">
        <v>5.0110163268000001</v>
      </c>
      <c r="Y17" s="11">
        <v>1.1299999999999999</v>
      </c>
      <c r="Z17" s="11">
        <v>65024</v>
      </c>
      <c r="AA17" s="15">
        <v>0.41147398862219747</v>
      </c>
      <c r="AB17" s="11">
        <v>63356</v>
      </c>
      <c r="AC17" s="15">
        <v>0.97434793307086609</v>
      </c>
      <c r="AD17" s="15">
        <v>2.565206692913391E-2</v>
      </c>
      <c r="AE17" s="11">
        <v>1668</v>
      </c>
      <c r="AF17"/>
    </row>
    <row r="18" spans="1:32" s="11" customFormat="1" x14ac:dyDescent="0.25">
      <c r="A18" s="11" t="s">
        <v>404</v>
      </c>
      <c r="B18" s="12" t="s">
        <v>328</v>
      </c>
      <c r="C18" s="11" t="s">
        <v>141</v>
      </c>
      <c r="D18" s="12" t="s">
        <v>198</v>
      </c>
      <c r="E18" s="11" t="s">
        <v>141</v>
      </c>
      <c r="F18" s="13">
        <v>1.2167798943300001</v>
      </c>
      <c r="G18" s="13">
        <v>121.67798943300001</v>
      </c>
      <c r="H18" s="11">
        <v>1998</v>
      </c>
      <c r="I18" s="14">
        <v>1642.0389663819733</v>
      </c>
      <c r="J18" s="11">
        <v>781</v>
      </c>
      <c r="K18" s="15">
        <v>0.39089089089089091</v>
      </c>
      <c r="L18" s="11">
        <v>132</v>
      </c>
      <c r="M18" s="15">
        <v>6.6066066066066062E-2</v>
      </c>
      <c r="N18" s="11">
        <v>3</v>
      </c>
      <c r="O18" s="15">
        <v>1.5015015015015015E-3</v>
      </c>
      <c r="P18" s="11">
        <v>1933</v>
      </c>
      <c r="Q18" s="15">
        <v>0.96746746746746748</v>
      </c>
      <c r="R18" s="11">
        <v>6.22</v>
      </c>
      <c r="S18" s="11">
        <v>487</v>
      </c>
      <c r="T18" s="11">
        <v>370</v>
      </c>
      <c r="U18" s="16">
        <v>5.4</v>
      </c>
      <c r="V18" s="14">
        <v>2.1621621622</v>
      </c>
      <c r="W18" s="14">
        <v>1.3513513514</v>
      </c>
      <c r="X18" s="14">
        <v>1.0840108400999999</v>
      </c>
      <c r="Y18" s="11">
        <v>1.52</v>
      </c>
      <c r="Z18" s="11">
        <v>567</v>
      </c>
      <c r="AA18" s="15">
        <v>0.28378378378378377</v>
      </c>
      <c r="AB18" s="11">
        <v>553</v>
      </c>
      <c r="AC18" s="15">
        <v>0.97530864197530864</v>
      </c>
      <c r="AD18" s="15">
        <v>2.4691358024691357E-2</v>
      </c>
      <c r="AE18" s="11">
        <v>14</v>
      </c>
      <c r="AF18"/>
    </row>
    <row r="19" spans="1:32" s="11" customFormat="1" x14ac:dyDescent="0.25">
      <c r="A19" s="11" t="s">
        <v>404</v>
      </c>
      <c r="B19" s="12" t="s">
        <v>221</v>
      </c>
      <c r="C19" s="11" t="s">
        <v>26</v>
      </c>
      <c r="D19" s="12" t="s">
        <v>198</v>
      </c>
      <c r="E19" s="11" t="s">
        <v>26</v>
      </c>
      <c r="F19" s="13">
        <v>6.7272793695999997</v>
      </c>
      <c r="G19" s="13">
        <v>672.72793695999997</v>
      </c>
      <c r="H19" s="11">
        <v>16240</v>
      </c>
      <c r="I19" s="14">
        <v>2414.0516704846796</v>
      </c>
      <c r="J19" s="11">
        <v>5685</v>
      </c>
      <c r="K19" s="15">
        <v>0.35006157635467983</v>
      </c>
      <c r="L19" s="11">
        <v>1165</v>
      </c>
      <c r="M19" s="15">
        <v>7.1736453201970446E-2</v>
      </c>
      <c r="N19" s="11">
        <v>133</v>
      </c>
      <c r="O19" s="15">
        <v>8.1896551724137939E-3</v>
      </c>
      <c r="P19" s="11">
        <v>2690</v>
      </c>
      <c r="Q19" s="15">
        <v>0.16564039408866996</v>
      </c>
      <c r="R19" s="11">
        <v>5.4</v>
      </c>
      <c r="S19" s="11">
        <v>5618</v>
      </c>
      <c r="T19" s="11">
        <v>3668</v>
      </c>
      <c r="U19" s="16">
        <v>4.4274809160305342</v>
      </c>
      <c r="V19" s="14">
        <v>3.8167938930999998</v>
      </c>
      <c r="W19" s="14">
        <v>2.3300438595999999</v>
      </c>
      <c r="X19" s="14">
        <v>9.7969264543999994</v>
      </c>
      <c r="Y19" s="11">
        <v>1.33</v>
      </c>
      <c r="Z19" s="11">
        <v>6158</v>
      </c>
      <c r="AA19" s="15">
        <v>0.3791871921182266</v>
      </c>
      <c r="AB19" s="11">
        <v>5987</v>
      </c>
      <c r="AC19" s="15">
        <v>0.97223124391036053</v>
      </c>
      <c r="AD19" s="15">
        <v>2.7768756089639468E-2</v>
      </c>
      <c r="AE19" s="11">
        <v>171</v>
      </c>
      <c r="AF19"/>
    </row>
    <row r="20" spans="1:32" s="11" customFormat="1" x14ac:dyDescent="0.25">
      <c r="A20" s="11" t="s">
        <v>404</v>
      </c>
      <c r="B20" s="12" t="s">
        <v>257</v>
      </c>
      <c r="C20" s="11" t="s">
        <v>65</v>
      </c>
      <c r="D20" s="12" t="s">
        <v>198</v>
      </c>
      <c r="E20" s="11" t="s">
        <v>65</v>
      </c>
      <c r="F20" s="13">
        <v>3.3758893835900001</v>
      </c>
      <c r="G20" s="13">
        <v>337.588938359</v>
      </c>
      <c r="H20" s="11">
        <v>3876</v>
      </c>
      <c r="I20" s="14">
        <v>1148.1418848736598</v>
      </c>
      <c r="J20" s="11">
        <v>1430</v>
      </c>
      <c r="K20" s="15">
        <v>0.36893704850361198</v>
      </c>
      <c r="L20" s="11">
        <v>251</v>
      </c>
      <c r="M20" s="15">
        <v>6.4757481940144482E-2</v>
      </c>
      <c r="N20" s="11">
        <v>0</v>
      </c>
      <c r="O20" s="15">
        <v>0</v>
      </c>
      <c r="P20" s="11">
        <v>3801</v>
      </c>
      <c r="Q20" s="15">
        <v>0.98065015479876161</v>
      </c>
      <c r="R20" s="11">
        <v>4.3899999999999997</v>
      </c>
      <c r="S20" s="11">
        <v>783</v>
      </c>
      <c r="T20" s="11">
        <v>794</v>
      </c>
      <c r="U20" s="16">
        <v>4.8816120906801004</v>
      </c>
      <c r="V20" s="14">
        <v>4.6599496222000001</v>
      </c>
      <c r="W20" s="14">
        <v>0.76142131980000005</v>
      </c>
      <c r="X20" s="14">
        <v>15.404040404</v>
      </c>
      <c r="Y20" s="11">
        <v>1.59</v>
      </c>
      <c r="Z20" s="11">
        <v>1190</v>
      </c>
      <c r="AA20" s="15">
        <v>0.30701754385964913</v>
      </c>
      <c r="AB20" s="11">
        <v>1154</v>
      </c>
      <c r="AC20" s="15">
        <v>0.96974789915966386</v>
      </c>
      <c r="AD20" s="15">
        <v>3.0252100840336138E-2</v>
      </c>
      <c r="AE20" s="11">
        <v>36</v>
      </c>
      <c r="AF20"/>
    </row>
    <row r="21" spans="1:32" s="11" customFormat="1" x14ac:dyDescent="0.25">
      <c r="A21" s="11" t="s">
        <v>404</v>
      </c>
      <c r="B21" s="12" t="s">
        <v>257</v>
      </c>
      <c r="C21" s="11" t="s">
        <v>65</v>
      </c>
      <c r="D21" s="12" t="s">
        <v>306</v>
      </c>
      <c r="E21" s="11" t="s">
        <v>115</v>
      </c>
      <c r="F21" s="13">
        <v>1.59764188206</v>
      </c>
      <c r="G21" s="13">
        <v>159.764188206</v>
      </c>
      <c r="H21" s="11">
        <v>4625</v>
      </c>
      <c r="I21" s="14">
        <v>2894.8915598259878</v>
      </c>
      <c r="J21" s="11">
        <v>1646</v>
      </c>
      <c r="K21" s="15">
        <v>0.35589189189189191</v>
      </c>
      <c r="L21" s="11">
        <v>317</v>
      </c>
      <c r="M21" s="15">
        <v>6.854054054054054E-2</v>
      </c>
      <c r="N21" s="11">
        <v>1</v>
      </c>
      <c r="O21" s="15">
        <v>2.1621621621621621E-4</v>
      </c>
      <c r="P21" s="11">
        <v>4569</v>
      </c>
      <c r="Q21" s="15">
        <v>0.98789189189189186</v>
      </c>
      <c r="R21" s="11">
        <v>2.37</v>
      </c>
      <c r="S21" s="11">
        <v>2347</v>
      </c>
      <c r="T21" s="11">
        <v>886</v>
      </c>
      <c r="U21" s="16">
        <v>5.2200902934537243</v>
      </c>
      <c r="V21" s="14">
        <v>12.1896162528</v>
      </c>
      <c r="W21" s="14">
        <v>1.0332950631</v>
      </c>
      <c r="X21" s="14">
        <v>75.877689694200001</v>
      </c>
      <c r="Y21" s="11">
        <v>2</v>
      </c>
      <c r="Z21" s="11">
        <v>1413</v>
      </c>
      <c r="AA21" s="15">
        <v>0.30551351351351352</v>
      </c>
      <c r="AB21" s="11">
        <v>1362</v>
      </c>
      <c r="AC21" s="15">
        <v>0.96390658174097665</v>
      </c>
      <c r="AD21" s="15">
        <v>3.6093418259023347E-2</v>
      </c>
      <c r="AE21" s="11">
        <v>51</v>
      </c>
      <c r="AF21"/>
    </row>
    <row r="22" spans="1:32" s="11" customFormat="1" x14ac:dyDescent="0.25">
      <c r="A22" s="11" t="s">
        <v>404</v>
      </c>
      <c r="B22" s="12" t="s">
        <v>257</v>
      </c>
      <c r="C22" s="11" t="s">
        <v>65</v>
      </c>
      <c r="D22" s="12" t="s">
        <v>305</v>
      </c>
      <c r="E22" s="11" t="s">
        <v>114</v>
      </c>
      <c r="F22" s="13">
        <v>1.6229476970200001</v>
      </c>
      <c r="G22" s="13">
        <v>162.294769702</v>
      </c>
      <c r="H22" s="11">
        <v>3771</v>
      </c>
      <c r="I22" s="14">
        <v>2323.5499251911683</v>
      </c>
      <c r="J22" s="11">
        <v>1627</v>
      </c>
      <c r="K22" s="15">
        <v>0.43145054362238133</v>
      </c>
      <c r="L22" s="11">
        <v>183</v>
      </c>
      <c r="M22" s="15">
        <v>4.8528241845664281E-2</v>
      </c>
      <c r="N22" s="11">
        <v>1</v>
      </c>
      <c r="O22" s="15">
        <v>2.6518164942985947E-4</v>
      </c>
      <c r="P22" s="11">
        <v>3726</v>
      </c>
      <c r="Q22" s="15">
        <v>0.9880668257756563</v>
      </c>
      <c r="R22" s="11">
        <v>4.47</v>
      </c>
      <c r="S22" s="11">
        <v>1350</v>
      </c>
      <c r="T22" s="11">
        <v>673</v>
      </c>
      <c r="U22" s="16">
        <v>5.6032689450222879</v>
      </c>
      <c r="V22" s="14">
        <v>3.5661218424999999</v>
      </c>
      <c r="W22" s="14">
        <v>1.0654490107000001</v>
      </c>
      <c r="X22" s="14">
        <v>15.8445440957</v>
      </c>
      <c r="Y22" s="11">
        <v>1.98</v>
      </c>
      <c r="Z22" s="11">
        <v>1027</v>
      </c>
      <c r="AA22" s="15">
        <v>0.27234155396446563</v>
      </c>
      <c r="AB22" s="11">
        <v>1011</v>
      </c>
      <c r="AC22" s="15">
        <v>0.98442064264849072</v>
      </c>
      <c r="AD22" s="15">
        <v>1.5579357351509282E-2</v>
      </c>
      <c r="AE22" s="11">
        <v>16</v>
      </c>
      <c r="AF22"/>
    </row>
    <row r="23" spans="1:32" s="11" customFormat="1" x14ac:dyDescent="0.25">
      <c r="A23" s="11" t="s">
        <v>404</v>
      </c>
      <c r="B23" s="12" t="s">
        <v>224</v>
      </c>
      <c r="C23" s="11" t="s">
        <v>29</v>
      </c>
      <c r="D23" s="12" t="s">
        <v>198</v>
      </c>
      <c r="E23" s="11" t="s">
        <v>29</v>
      </c>
      <c r="F23" s="13">
        <v>5.8443083358600001</v>
      </c>
      <c r="G23" s="13">
        <v>584.43083358599995</v>
      </c>
      <c r="H23" s="11">
        <v>6327</v>
      </c>
      <c r="I23" s="14">
        <v>1082.5917519064249</v>
      </c>
      <c r="J23" s="11">
        <v>2939</v>
      </c>
      <c r="K23" s="15">
        <v>0.46451714872767502</v>
      </c>
      <c r="L23" s="11">
        <v>268</v>
      </c>
      <c r="M23" s="15">
        <v>4.2358147621305513E-2</v>
      </c>
      <c r="N23" s="11">
        <v>0</v>
      </c>
      <c r="O23" s="15">
        <v>0</v>
      </c>
      <c r="P23" s="11">
        <v>6249</v>
      </c>
      <c r="Q23" s="15">
        <v>0.9876718824087245</v>
      </c>
      <c r="R23" s="11">
        <v>4.46</v>
      </c>
      <c r="S23" s="11">
        <v>6113</v>
      </c>
      <c r="T23" s="11">
        <v>1135</v>
      </c>
      <c r="U23" s="16">
        <v>5.5744493392070487</v>
      </c>
      <c r="V23" s="14">
        <v>4.7577092510999996</v>
      </c>
      <c r="W23" s="14">
        <v>3.7533512064000001</v>
      </c>
      <c r="X23" s="14">
        <v>8.4880636604999999</v>
      </c>
      <c r="Y23" s="11">
        <v>2.36</v>
      </c>
      <c r="Z23" s="11">
        <v>1538</v>
      </c>
      <c r="AA23" s="15">
        <v>0.24308519045361152</v>
      </c>
      <c r="AB23" s="11">
        <v>1497</v>
      </c>
      <c r="AC23" s="15">
        <v>0.97334200260078019</v>
      </c>
      <c r="AD23" s="15">
        <v>2.6657997399219813E-2</v>
      </c>
      <c r="AE23" s="11">
        <v>41</v>
      </c>
      <c r="AF23"/>
    </row>
    <row r="24" spans="1:32" s="11" customFormat="1" x14ac:dyDescent="0.25">
      <c r="A24" s="11" t="s">
        <v>404</v>
      </c>
      <c r="B24" s="12" t="s">
        <v>352</v>
      </c>
      <c r="C24" s="11" t="s">
        <v>167</v>
      </c>
      <c r="D24" s="12" t="s">
        <v>198</v>
      </c>
      <c r="E24" s="11" t="s">
        <v>167</v>
      </c>
      <c r="F24" s="13">
        <v>0.83837404803099991</v>
      </c>
      <c r="G24" s="13">
        <v>83.8374048031</v>
      </c>
      <c r="H24" s="11">
        <v>1273</v>
      </c>
      <c r="I24" s="14">
        <v>1518.4153218837819</v>
      </c>
      <c r="J24" s="11">
        <v>772</v>
      </c>
      <c r="K24" s="15">
        <v>0.60644147682639438</v>
      </c>
      <c r="L24" s="11">
        <v>35</v>
      </c>
      <c r="M24" s="15">
        <v>2.7494108405341711E-2</v>
      </c>
      <c r="N24" s="11">
        <v>0</v>
      </c>
      <c r="O24" s="15">
        <v>0</v>
      </c>
      <c r="P24" s="11">
        <v>955</v>
      </c>
      <c r="Q24" s="15">
        <v>0.75019638648860953</v>
      </c>
      <c r="R24" s="11">
        <v>4.67</v>
      </c>
      <c r="S24" s="11">
        <v>139</v>
      </c>
      <c r="T24" s="11">
        <v>175</v>
      </c>
      <c r="U24" s="16">
        <v>7.274285714285714</v>
      </c>
      <c r="V24" s="14">
        <v>2.8571428570999999</v>
      </c>
      <c r="W24" s="14">
        <v>0.61349693250000004</v>
      </c>
      <c r="X24" s="14">
        <v>15.0289017341</v>
      </c>
      <c r="Y24" s="11">
        <v>2.64</v>
      </c>
      <c r="Z24" s="11">
        <v>213</v>
      </c>
      <c r="AA24" s="15">
        <v>0.16732128829536527</v>
      </c>
      <c r="AB24" s="11">
        <v>213</v>
      </c>
      <c r="AC24" s="15">
        <v>1</v>
      </c>
      <c r="AD24" s="15">
        <v>0</v>
      </c>
      <c r="AE24" s="11">
        <v>0</v>
      </c>
      <c r="AF24"/>
    </row>
    <row r="25" spans="1:32" s="11" customFormat="1" x14ac:dyDescent="0.25">
      <c r="A25" s="11" t="s">
        <v>404</v>
      </c>
      <c r="B25" s="18" t="s">
        <v>366</v>
      </c>
      <c r="C25" s="17" t="s">
        <v>183</v>
      </c>
      <c r="D25" s="18" t="s">
        <v>198</v>
      </c>
      <c r="E25" s="17" t="s">
        <v>182</v>
      </c>
      <c r="F25" s="19">
        <v>0.53354464723100004</v>
      </c>
      <c r="G25" s="19">
        <v>53.354464723100001</v>
      </c>
      <c r="H25" s="17">
        <v>1072</v>
      </c>
      <c r="I25" s="14">
        <v>2009.2039261634159</v>
      </c>
      <c r="J25" s="11">
        <v>532</v>
      </c>
      <c r="K25" s="15">
        <v>0.4962686567164179</v>
      </c>
      <c r="L25" s="17">
        <v>48</v>
      </c>
      <c r="M25" s="15">
        <v>4.4776119402985072E-2</v>
      </c>
      <c r="N25" s="17">
        <v>0</v>
      </c>
      <c r="O25" s="15">
        <v>0</v>
      </c>
      <c r="P25" s="17">
        <v>968</v>
      </c>
      <c r="Q25" s="15">
        <v>0.90298507462686572</v>
      </c>
      <c r="R25" s="17">
        <v>4.5199999999999996</v>
      </c>
      <c r="S25" s="17">
        <v>103</v>
      </c>
      <c r="T25" s="17">
        <v>198</v>
      </c>
      <c r="U25" s="16">
        <v>5.4141414141414144</v>
      </c>
      <c r="V25" s="20">
        <v>6.0606060605999996</v>
      </c>
      <c r="W25" s="20">
        <v>0</v>
      </c>
      <c r="X25" s="20">
        <v>3.5532994923999999</v>
      </c>
      <c r="Y25" s="17">
        <v>1.94</v>
      </c>
      <c r="Z25" s="17">
        <v>199</v>
      </c>
      <c r="AA25" s="15">
        <v>0.18563432835820895</v>
      </c>
      <c r="AB25" s="17">
        <v>199</v>
      </c>
      <c r="AC25" s="15">
        <v>1</v>
      </c>
      <c r="AD25" s="15">
        <v>0</v>
      </c>
      <c r="AE25" s="17">
        <v>0</v>
      </c>
      <c r="AF25"/>
    </row>
  </sheetData>
  <mergeCells count="3">
    <mergeCell ref="A4:E4"/>
    <mergeCell ref="A3:E3"/>
    <mergeCell ref="A5:E5"/>
  </mergeCells>
  <hyperlinks>
    <hyperlink ref="A1" location="Portada!C22" display="Regresar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opLeftCell="N1" workbookViewId="0">
      <selection activeCell="AF1" sqref="AF1:AF1048576"/>
    </sheetView>
  </sheetViews>
  <sheetFormatPr baseColWidth="10" defaultRowHeight="15" x14ac:dyDescent="0.25"/>
  <cols>
    <col min="1" max="1" width="24.5703125" customWidth="1"/>
    <col min="6" max="7" width="11.5703125" bestFit="1" customWidth="1"/>
    <col min="8" max="8" width="11.7109375" bestFit="1" customWidth="1"/>
    <col min="9" max="31" width="11.5703125" bestFit="1" customWidth="1"/>
  </cols>
  <sheetData>
    <row r="1" spans="1:32" ht="21" x14ac:dyDescent="0.35">
      <c r="A1" s="56" t="s">
        <v>452</v>
      </c>
    </row>
    <row r="2" spans="1:32" s="5" customFormat="1" ht="115.5" customHeight="1" x14ac:dyDescent="0.25">
      <c r="A2" s="28" t="s">
        <v>398</v>
      </c>
      <c r="B2" s="29" t="s">
        <v>378</v>
      </c>
      <c r="C2" s="30" t="s">
        <v>379</v>
      </c>
      <c r="D2" s="29" t="s">
        <v>380</v>
      </c>
      <c r="E2" s="30" t="s">
        <v>382</v>
      </c>
      <c r="F2" s="9" t="s">
        <v>424</v>
      </c>
      <c r="G2" s="9" t="s">
        <v>381</v>
      </c>
      <c r="H2" s="9" t="s">
        <v>454</v>
      </c>
      <c r="I2" s="9" t="s">
        <v>414</v>
      </c>
      <c r="J2" s="9" t="s">
        <v>417</v>
      </c>
      <c r="K2" s="9" t="s">
        <v>416</v>
      </c>
      <c r="L2" s="9" t="s">
        <v>455</v>
      </c>
      <c r="M2" s="9" t="s">
        <v>460</v>
      </c>
      <c r="N2" s="9" t="s">
        <v>456</v>
      </c>
      <c r="O2" s="9" t="s">
        <v>457</v>
      </c>
      <c r="P2" s="9" t="s">
        <v>458</v>
      </c>
      <c r="Q2" s="9" t="s">
        <v>459</v>
      </c>
      <c r="R2" s="9" t="s">
        <v>387</v>
      </c>
      <c r="S2" s="9" t="s">
        <v>461</v>
      </c>
      <c r="T2" s="9" t="s">
        <v>389</v>
      </c>
      <c r="U2" s="9" t="s">
        <v>420</v>
      </c>
      <c r="V2" s="9" t="s">
        <v>462</v>
      </c>
      <c r="W2" s="9" t="s">
        <v>463</v>
      </c>
      <c r="X2" s="9" t="s">
        <v>464</v>
      </c>
      <c r="Y2" s="9" t="s">
        <v>465</v>
      </c>
      <c r="Z2" s="9" t="s">
        <v>394</v>
      </c>
      <c r="AA2" s="9" t="s">
        <v>421</v>
      </c>
      <c r="AB2" s="9" t="s">
        <v>466</v>
      </c>
      <c r="AC2" s="9" t="s">
        <v>422</v>
      </c>
      <c r="AD2" s="9" t="s">
        <v>423</v>
      </c>
      <c r="AE2" s="9" t="s">
        <v>467</v>
      </c>
    </row>
    <row r="3" spans="1:32" s="1" customFormat="1" x14ac:dyDescent="0.25">
      <c r="A3" s="63" t="s">
        <v>425</v>
      </c>
      <c r="B3" s="64"/>
      <c r="C3" s="64"/>
      <c r="D3" s="64"/>
      <c r="E3" s="65"/>
      <c r="F3" s="37">
        <v>787.0944535460186</v>
      </c>
      <c r="G3" s="37">
        <v>78709.445354601936</v>
      </c>
      <c r="H3" s="37">
        <v>2342617</v>
      </c>
      <c r="I3" s="38">
        <v>2976.2844718903048</v>
      </c>
      <c r="J3" s="37">
        <v>730730</v>
      </c>
      <c r="K3" s="39">
        <v>0.31192892393421545</v>
      </c>
      <c r="L3" s="37">
        <v>177305</v>
      </c>
      <c r="M3" s="39">
        <v>7.5686721303567767E-2</v>
      </c>
      <c r="N3" s="37">
        <v>111504</v>
      </c>
      <c r="O3" s="39">
        <v>4.7598049531784328E-2</v>
      </c>
      <c r="P3" s="37">
        <v>372106</v>
      </c>
      <c r="Q3" s="39">
        <v>0.15884201301365097</v>
      </c>
      <c r="R3" s="37">
        <v>6.570957446808511</v>
      </c>
      <c r="S3" s="37">
        <v>931817</v>
      </c>
      <c r="T3" s="37">
        <v>573877</v>
      </c>
      <c r="U3" s="40">
        <v>4.0820890190755161</v>
      </c>
      <c r="V3" s="37">
        <v>3.9578793423936163</v>
      </c>
      <c r="W3" s="37">
        <v>1.46</v>
      </c>
      <c r="X3" s="37">
        <v>18.117301669648931</v>
      </c>
      <c r="Y3" s="37">
        <v>1.4606914893617018</v>
      </c>
      <c r="Z3" s="37">
        <v>915531</v>
      </c>
      <c r="AA3" s="39">
        <v>0.3908154854165235</v>
      </c>
      <c r="AB3" s="37">
        <v>889138</v>
      </c>
      <c r="AC3" s="39">
        <v>0.97117192099448302</v>
      </c>
      <c r="AD3" s="39">
        <v>2.8828079005516982E-2</v>
      </c>
      <c r="AE3" s="37">
        <v>26393</v>
      </c>
    </row>
    <row r="4" spans="1:32" s="35" customFormat="1" ht="23.25" customHeight="1" x14ac:dyDescent="0.25">
      <c r="A4" s="69" t="s">
        <v>426</v>
      </c>
      <c r="B4" s="69"/>
      <c r="C4" s="69"/>
      <c r="D4" s="69"/>
      <c r="E4" s="70"/>
      <c r="F4" s="32">
        <f>(F5/F3)</f>
        <v>2.3371509705136649E-2</v>
      </c>
      <c r="G4" s="32">
        <f>(G5/G3)</f>
        <v>2.3371509705136625E-2</v>
      </c>
      <c r="H4" s="32">
        <f>(H5/H3)</f>
        <v>1.9917895242798973E-2</v>
      </c>
      <c r="I4" s="33">
        <f>(I3-I5)</f>
        <v>557.22455601184265</v>
      </c>
      <c r="J4" s="32">
        <f>(J5/J3)</f>
        <v>2.0505521875384888E-2</v>
      </c>
      <c r="K4" s="34"/>
      <c r="L4" s="32">
        <f>(L5/L3)</f>
        <v>2.2058035588392883E-2</v>
      </c>
      <c r="M4" s="32"/>
      <c r="N4" s="32">
        <f>(N5/N3)</f>
        <v>2.6008035586167311E-3</v>
      </c>
      <c r="O4" s="32"/>
      <c r="P4" s="32">
        <f>(P5/P3)</f>
        <v>2.5933470570213865E-3</v>
      </c>
      <c r="Q4" s="32"/>
      <c r="R4" s="32">
        <f>(R5/R3)</f>
        <v>0.93354518940997167</v>
      </c>
      <c r="S4" s="32">
        <f>(S5/S3)</f>
        <v>2.1610466432786694E-2</v>
      </c>
      <c r="T4" s="32">
        <f>(T5/T3)</f>
        <v>1.9289847824533829E-2</v>
      </c>
      <c r="U4" s="32"/>
      <c r="V4" s="32"/>
      <c r="W4" s="32"/>
      <c r="X4" s="32"/>
      <c r="Y4" s="32"/>
      <c r="Z4" s="32">
        <f>(Z5/Z3)</f>
        <v>1.7992836943806382E-2</v>
      </c>
      <c r="AA4" s="32"/>
      <c r="AB4" s="32">
        <f>(AB5/AB3)</f>
        <v>1.7975837271604633E-2</v>
      </c>
      <c r="AC4" s="32"/>
      <c r="AD4" s="32"/>
      <c r="AE4" s="32">
        <f>(AE5/AE3)</f>
        <v>1.8565528738680712E-2</v>
      </c>
    </row>
    <row r="5" spans="1:32" s="1" customFormat="1" ht="28.5" customHeight="1" x14ac:dyDescent="0.25">
      <c r="A5" s="66" t="s">
        <v>427</v>
      </c>
      <c r="B5" s="67"/>
      <c r="C5" s="67"/>
      <c r="D5" s="67"/>
      <c r="E5" s="68"/>
      <c r="F5" s="3">
        <f>SUM(F6:F12)</f>
        <v>18.395585659910001</v>
      </c>
      <c r="G5" s="3">
        <f t="shared" ref="G5:AE5" si="0">SUM(G6:G12)</f>
        <v>1839.558565991</v>
      </c>
      <c r="H5" s="4">
        <f t="shared" si="0"/>
        <v>46660</v>
      </c>
      <c r="I5" s="4">
        <f>SUM(I6:I12)/7</f>
        <v>2419.0599158784621</v>
      </c>
      <c r="J5" s="4">
        <f t="shared" si="0"/>
        <v>14984</v>
      </c>
      <c r="K5" s="4">
        <f>SUM(K6:K12)/7*100</f>
        <v>32.43463020775819</v>
      </c>
      <c r="L5" s="4">
        <f t="shared" si="0"/>
        <v>3911</v>
      </c>
      <c r="M5" s="4">
        <f>SUM(M6:M12)/7*100</f>
        <v>8.2500727073637314</v>
      </c>
      <c r="N5" s="4">
        <f t="shared" si="0"/>
        <v>290</v>
      </c>
      <c r="O5" s="4">
        <f>SUM(O6:O12)/7*100</f>
        <v>0.5572905798906197</v>
      </c>
      <c r="P5" s="4">
        <f t="shared" si="0"/>
        <v>965</v>
      </c>
      <c r="Q5" s="4">
        <f>SUM(Q6:Q12)/7*100</f>
        <v>2.731728019047067</v>
      </c>
      <c r="R5" s="4">
        <f>SUM(R6:R12)/7</f>
        <v>6.1342857142857152</v>
      </c>
      <c r="S5" s="4">
        <f t="shared" si="0"/>
        <v>20137</v>
      </c>
      <c r="T5" s="4">
        <f t="shared" si="0"/>
        <v>11070</v>
      </c>
      <c r="U5" s="4">
        <f>SUM(U6:U12)/7</f>
        <v>4.3506182194250167</v>
      </c>
      <c r="V5" s="4">
        <f>SUM(V6:V12)/7</f>
        <v>3.755021457371428</v>
      </c>
      <c r="W5" s="4">
        <f>SUM(W6:W12)/7</f>
        <v>1.3319579489714286</v>
      </c>
      <c r="X5" s="4">
        <f>SUM(X6:X12)/7</f>
        <v>28.781018120914279</v>
      </c>
      <c r="Y5" s="4">
        <f>SUM(Y6:Y12)/7</f>
        <v>1.667142857142857</v>
      </c>
      <c r="Z5" s="4">
        <f t="shared" si="0"/>
        <v>16473</v>
      </c>
      <c r="AA5" s="4">
        <f>SUM(AA6:AA12)/7*100</f>
        <v>34.209514673451416</v>
      </c>
      <c r="AB5" s="4">
        <f t="shared" si="0"/>
        <v>15983</v>
      </c>
      <c r="AC5" s="4">
        <f>SUM(AC6:AC12)/7*100</f>
        <v>97.754564105030369</v>
      </c>
      <c r="AD5" s="4">
        <f>SUM(AD6:AD12)/7*100</f>
        <v>2.2454358949696291</v>
      </c>
      <c r="AE5" s="4">
        <f t="shared" si="0"/>
        <v>490</v>
      </c>
    </row>
    <row r="6" spans="1:32" s="11" customFormat="1" x14ac:dyDescent="0.25">
      <c r="A6" s="11" t="s">
        <v>405</v>
      </c>
      <c r="B6" s="12" t="s">
        <v>248</v>
      </c>
      <c r="C6" s="11" t="s">
        <v>55</v>
      </c>
      <c r="D6" s="12" t="s">
        <v>198</v>
      </c>
      <c r="E6" s="11" t="s">
        <v>54</v>
      </c>
      <c r="F6" s="13">
        <v>3.8829841313000002</v>
      </c>
      <c r="G6" s="13">
        <v>388.29841313000003</v>
      </c>
      <c r="H6" s="11">
        <v>10427</v>
      </c>
      <c r="I6" s="14">
        <v>2685.3058491663478</v>
      </c>
      <c r="J6" s="11">
        <v>3513</v>
      </c>
      <c r="K6" s="15">
        <v>0.33691378152872353</v>
      </c>
      <c r="L6" s="11">
        <v>759</v>
      </c>
      <c r="M6" s="15">
        <v>7.2791790543780571E-2</v>
      </c>
      <c r="N6" s="11">
        <v>40</v>
      </c>
      <c r="O6" s="15">
        <v>3.8361944950608996E-3</v>
      </c>
      <c r="P6" s="11">
        <v>127</v>
      </c>
      <c r="Q6" s="15">
        <v>1.2179917521818356E-2</v>
      </c>
      <c r="R6" s="11">
        <v>6.71</v>
      </c>
      <c r="S6" s="11">
        <v>4838</v>
      </c>
      <c r="T6" s="11">
        <v>2289</v>
      </c>
      <c r="U6" s="16">
        <v>4.5552643075578851</v>
      </c>
      <c r="V6" s="14">
        <v>3.1017911751999998</v>
      </c>
      <c r="W6" s="14">
        <v>2.6813186813000001</v>
      </c>
      <c r="X6" s="14">
        <v>15.833333333300001</v>
      </c>
      <c r="Y6" s="11">
        <v>1.63</v>
      </c>
      <c r="Z6" s="11">
        <v>3821</v>
      </c>
      <c r="AA6" s="15">
        <v>0.36645247914069246</v>
      </c>
      <c r="AB6" s="11">
        <v>3701</v>
      </c>
      <c r="AC6" s="15">
        <v>0.96859460874116721</v>
      </c>
      <c r="AD6" s="15">
        <v>3.1405391258832793E-2</v>
      </c>
      <c r="AE6" s="11">
        <v>120</v>
      </c>
      <c r="AF6"/>
    </row>
    <row r="7" spans="1:32" s="11" customFormat="1" x14ac:dyDescent="0.25">
      <c r="A7" s="11" t="s">
        <v>405</v>
      </c>
      <c r="B7" s="12" t="s">
        <v>248</v>
      </c>
      <c r="C7" s="11" t="s">
        <v>55</v>
      </c>
      <c r="D7" s="12" t="s">
        <v>302</v>
      </c>
      <c r="E7" s="11" t="s">
        <v>49</v>
      </c>
      <c r="F7" s="13">
        <v>1.6859438744000002</v>
      </c>
      <c r="G7" s="13">
        <v>168.59438744000002</v>
      </c>
      <c r="H7" s="11">
        <v>3475</v>
      </c>
      <c r="I7" s="14">
        <v>2061.1599548274971</v>
      </c>
      <c r="J7" s="11">
        <v>1281</v>
      </c>
      <c r="K7" s="15">
        <v>0.36863309352517987</v>
      </c>
      <c r="L7" s="11">
        <v>232</v>
      </c>
      <c r="M7" s="15">
        <v>6.6762589928057559E-2</v>
      </c>
      <c r="N7" s="11">
        <v>7</v>
      </c>
      <c r="O7" s="15">
        <v>2.014388489208633E-3</v>
      </c>
      <c r="P7" s="11">
        <v>255</v>
      </c>
      <c r="Q7" s="15">
        <v>7.3381294964028773E-2</v>
      </c>
      <c r="R7" s="11">
        <v>4.5599999999999996</v>
      </c>
      <c r="S7" s="11">
        <v>2990</v>
      </c>
      <c r="T7" s="11">
        <v>695</v>
      </c>
      <c r="U7" s="16">
        <v>5</v>
      </c>
      <c r="V7" s="14">
        <v>4.0287769783999998</v>
      </c>
      <c r="W7" s="14">
        <v>1.4450867052</v>
      </c>
      <c r="X7" s="14">
        <v>7.9136690646999996</v>
      </c>
      <c r="Y7" s="11">
        <v>1.68</v>
      </c>
      <c r="Z7" s="11">
        <v>1096</v>
      </c>
      <c r="AA7" s="15">
        <v>0.31539568345323743</v>
      </c>
      <c r="AB7" s="11">
        <v>1096</v>
      </c>
      <c r="AC7" s="15">
        <v>1</v>
      </c>
      <c r="AD7" s="15">
        <v>0</v>
      </c>
      <c r="AE7" s="11">
        <v>0</v>
      </c>
      <c r="AF7"/>
    </row>
    <row r="8" spans="1:32" s="11" customFormat="1" x14ac:dyDescent="0.25">
      <c r="A8" s="11" t="s">
        <v>405</v>
      </c>
      <c r="B8" s="12" t="s">
        <v>259</v>
      </c>
      <c r="C8" s="11" t="s">
        <v>68</v>
      </c>
      <c r="D8" s="12" t="s">
        <v>198</v>
      </c>
      <c r="E8" s="11" t="s">
        <v>68</v>
      </c>
      <c r="F8" s="13">
        <v>3.2145616075799999</v>
      </c>
      <c r="G8" s="13">
        <v>321.45616075800001</v>
      </c>
      <c r="H8" s="11">
        <v>7641</v>
      </c>
      <c r="I8" s="14">
        <v>2376.9959741889443</v>
      </c>
      <c r="J8" s="11">
        <v>2350</v>
      </c>
      <c r="K8" s="15">
        <v>0.307551367622039</v>
      </c>
      <c r="L8" s="11">
        <v>811</v>
      </c>
      <c r="M8" s="15">
        <v>0.10613794006020154</v>
      </c>
      <c r="N8" s="11">
        <v>44</v>
      </c>
      <c r="O8" s="15">
        <v>5.7584085852637086E-3</v>
      </c>
      <c r="P8" s="11">
        <v>284</v>
      </c>
      <c r="Q8" s="15">
        <v>3.7167909959429396E-2</v>
      </c>
      <c r="R8" s="11">
        <v>6.4</v>
      </c>
      <c r="S8" s="11">
        <v>1635</v>
      </c>
      <c r="T8" s="11">
        <v>1962</v>
      </c>
      <c r="U8" s="16">
        <v>3.8944954128440368</v>
      </c>
      <c r="V8" s="14">
        <v>3.2619775738999999</v>
      </c>
      <c r="W8" s="14">
        <v>0.76687116560000002</v>
      </c>
      <c r="X8" s="14">
        <v>6.2980030722000002</v>
      </c>
      <c r="Y8" s="11">
        <v>1.61</v>
      </c>
      <c r="Z8" s="11">
        <v>2758</v>
      </c>
      <c r="AA8" s="15">
        <v>0.36094751995812069</v>
      </c>
      <c r="AB8" s="11">
        <v>2637</v>
      </c>
      <c r="AC8" s="15">
        <v>0.95612762871646118</v>
      </c>
      <c r="AD8" s="15">
        <v>4.3872371283538825E-2</v>
      </c>
      <c r="AE8" s="11">
        <v>121</v>
      </c>
      <c r="AF8"/>
    </row>
    <row r="9" spans="1:32" s="11" customFormat="1" x14ac:dyDescent="0.25">
      <c r="A9" s="11" t="s">
        <v>405</v>
      </c>
      <c r="B9" s="12" t="s">
        <v>259</v>
      </c>
      <c r="C9" s="11" t="s">
        <v>68</v>
      </c>
      <c r="D9" s="12" t="s">
        <v>308</v>
      </c>
      <c r="E9" s="11" t="s">
        <v>117</v>
      </c>
      <c r="F9" s="13">
        <v>1.5710370580299999</v>
      </c>
      <c r="G9" s="13">
        <v>157.103705803</v>
      </c>
      <c r="H9" s="11">
        <v>2715</v>
      </c>
      <c r="I9" s="14">
        <v>1728.1578344208322</v>
      </c>
      <c r="J9" s="11">
        <v>800</v>
      </c>
      <c r="K9" s="15">
        <v>0.29465930018416209</v>
      </c>
      <c r="L9" s="11">
        <v>253</v>
      </c>
      <c r="M9" s="15">
        <v>9.3186003683241259E-2</v>
      </c>
      <c r="N9" s="11">
        <v>4</v>
      </c>
      <c r="O9" s="15">
        <v>1.4732965009208103E-3</v>
      </c>
      <c r="P9" s="11">
        <v>22</v>
      </c>
      <c r="Q9" s="15">
        <v>8.1031307550644572E-3</v>
      </c>
      <c r="R9" s="11">
        <v>5.59</v>
      </c>
      <c r="S9" s="11">
        <v>938</v>
      </c>
      <c r="T9" s="11">
        <v>657</v>
      </c>
      <c r="U9" s="16">
        <v>4.1324200913242013</v>
      </c>
      <c r="V9" s="14">
        <v>5.4794520548000003</v>
      </c>
      <c r="W9" s="14">
        <v>1.5267175573</v>
      </c>
      <c r="X9" s="14">
        <v>32.115677321200003</v>
      </c>
      <c r="Y9" s="11">
        <v>1.88</v>
      </c>
      <c r="Z9" s="11">
        <v>909</v>
      </c>
      <c r="AA9" s="15">
        <v>0.33480662983425413</v>
      </c>
      <c r="AB9" s="11">
        <v>898</v>
      </c>
      <c r="AC9" s="15">
        <v>0.98789878987898794</v>
      </c>
      <c r="AD9" s="15">
        <v>1.2101210121012063E-2</v>
      </c>
      <c r="AE9" s="11">
        <v>11</v>
      </c>
      <c r="AF9"/>
    </row>
    <row r="10" spans="1:32" s="11" customFormat="1" x14ac:dyDescent="0.25">
      <c r="A10" s="11" t="s">
        <v>405</v>
      </c>
      <c r="B10" s="12" t="s">
        <v>259</v>
      </c>
      <c r="C10" s="11" t="s">
        <v>68</v>
      </c>
      <c r="D10" s="12" t="s">
        <v>333</v>
      </c>
      <c r="E10" s="11" t="s">
        <v>144</v>
      </c>
      <c r="F10" s="13">
        <v>1.10012883724</v>
      </c>
      <c r="G10" s="13">
        <v>110.01288372400001</v>
      </c>
      <c r="H10" s="11">
        <v>2592</v>
      </c>
      <c r="I10" s="14">
        <v>2356.0876801509921</v>
      </c>
      <c r="J10" s="11">
        <v>884</v>
      </c>
      <c r="K10" s="15">
        <v>0.3410493827160494</v>
      </c>
      <c r="L10" s="11">
        <v>178</v>
      </c>
      <c r="M10" s="15">
        <v>6.8672839506172839E-2</v>
      </c>
      <c r="N10" s="11">
        <v>22</v>
      </c>
      <c r="O10" s="15">
        <v>8.4876543209876538E-3</v>
      </c>
      <c r="P10" s="11">
        <v>115</v>
      </c>
      <c r="Q10" s="15">
        <v>4.4367283950617287E-2</v>
      </c>
      <c r="R10" s="11">
        <v>5.64</v>
      </c>
      <c r="S10" s="11">
        <v>731</v>
      </c>
      <c r="T10" s="11">
        <v>534</v>
      </c>
      <c r="U10" s="16">
        <v>4.8539325842696632</v>
      </c>
      <c r="V10" s="14">
        <v>3.5580524345</v>
      </c>
      <c r="W10" s="14">
        <v>1.5037593985</v>
      </c>
      <c r="X10" s="14">
        <v>95.841209829899995</v>
      </c>
      <c r="Y10" s="11">
        <v>1.7</v>
      </c>
      <c r="Z10" s="11">
        <v>774</v>
      </c>
      <c r="AA10" s="15">
        <v>0.2986111111111111</v>
      </c>
      <c r="AB10" s="11">
        <v>768</v>
      </c>
      <c r="AC10" s="15">
        <v>0.99224806201550386</v>
      </c>
      <c r="AD10" s="15">
        <v>7.7519379844961378E-3</v>
      </c>
      <c r="AE10" s="11">
        <v>6</v>
      </c>
      <c r="AF10"/>
    </row>
    <row r="11" spans="1:32" s="11" customFormat="1" x14ac:dyDescent="0.25">
      <c r="A11" s="11" t="s">
        <v>405</v>
      </c>
      <c r="B11" s="12" t="s">
        <v>238</v>
      </c>
      <c r="C11" s="11" t="s">
        <v>47</v>
      </c>
      <c r="D11" s="12" t="s">
        <v>198</v>
      </c>
      <c r="E11" s="11" t="s">
        <v>47</v>
      </c>
      <c r="F11" s="13">
        <v>3.88618092312</v>
      </c>
      <c r="G11" s="13">
        <v>388.61809231199999</v>
      </c>
      <c r="H11" s="11">
        <v>10841</v>
      </c>
      <c r="I11" s="14">
        <v>2789.6282274208584</v>
      </c>
      <c r="J11" s="11">
        <v>3363</v>
      </c>
      <c r="K11" s="15">
        <v>0.31021123512591087</v>
      </c>
      <c r="L11" s="11">
        <v>890</v>
      </c>
      <c r="M11" s="15">
        <v>8.2095747624757867E-2</v>
      </c>
      <c r="N11" s="11">
        <v>96</v>
      </c>
      <c r="O11" s="15">
        <v>8.8552716539064668E-3</v>
      </c>
      <c r="P11" s="11">
        <v>106</v>
      </c>
      <c r="Q11" s="15">
        <v>9.7776957845217231E-3</v>
      </c>
      <c r="R11" s="11">
        <v>7.66</v>
      </c>
      <c r="S11" s="11">
        <v>4466</v>
      </c>
      <c r="T11" s="11">
        <v>2642</v>
      </c>
      <c r="U11" s="16">
        <v>4.1033308099924302</v>
      </c>
      <c r="V11" s="14">
        <v>3.9742619227999998</v>
      </c>
      <c r="W11" s="14">
        <v>1.1367942402</v>
      </c>
      <c r="X11" s="14">
        <v>23.359878649999999</v>
      </c>
      <c r="Y11" s="11">
        <v>1.72</v>
      </c>
      <c r="Z11" s="11">
        <v>3887</v>
      </c>
      <c r="AA11" s="15">
        <v>0.35854625957015035</v>
      </c>
      <c r="AB11" s="11">
        <v>3700</v>
      </c>
      <c r="AC11" s="15">
        <v>0.95189091844610241</v>
      </c>
      <c r="AD11" s="15">
        <v>4.8109081553897592E-2</v>
      </c>
      <c r="AE11" s="11">
        <v>187</v>
      </c>
      <c r="AF11"/>
    </row>
    <row r="12" spans="1:32" s="11" customFormat="1" x14ac:dyDescent="0.25">
      <c r="A12" s="11" t="s">
        <v>405</v>
      </c>
      <c r="B12" s="12" t="s">
        <v>238</v>
      </c>
      <c r="C12" s="11" t="s">
        <v>47</v>
      </c>
      <c r="D12" s="12" t="s">
        <v>262</v>
      </c>
      <c r="E12" s="11" t="s">
        <v>71</v>
      </c>
      <c r="F12" s="13">
        <v>3.0547492282399999</v>
      </c>
      <c r="G12" s="13">
        <v>305.47492282400003</v>
      </c>
      <c r="H12" s="11">
        <v>8969</v>
      </c>
      <c r="I12" s="14">
        <v>2936.0838909737636</v>
      </c>
      <c r="J12" s="11">
        <v>2793</v>
      </c>
      <c r="K12" s="15">
        <v>0.31140595384100794</v>
      </c>
      <c r="L12" s="11">
        <v>788</v>
      </c>
      <c r="M12" s="15">
        <v>8.7858178169249637E-2</v>
      </c>
      <c r="N12" s="11">
        <v>77</v>
      </c>
      <c r="O12" s="15">
        <v>8.5851265469952063E-3</v>
      </c>
      <c r="P12" s="11">
        <v>56</v>
      </c>
      <c r="Q12" s="15">
        <v>6.2437283978146949E-3</v>
      </c>
      <c r="R12" s="11">
        <v>6.38</v>
      </c>
      <c r="S12" s="11">
        <v>4539</v>
      </c>
      <c r="T12" s="11">
        <v>2291</v>
      </c>
      <c r="U12" s="16">
        <v>3.9148843299869052</v>
      </c>
      <c r="V12" s="14">
        <v>2.880838062</v>
      </c>
      <c r="W12" s="14">
        <v>0.26315789470000001</v>
      </c>
      <c r="X12" s="14">
        <v>20.105355575099999</v>
      </c>
      <c r="Y12" s="11">
        <v>1.45</v>
      </c>
      <c r="Z12" s="11">
        <v>3228</v>
      </c>
      <c r="AA12" s="15">
        <v>0.35990634407403277</v>
      </c>
      <c r="AB12" s="11">
        <v>3183</v>
      </c>
      <c r="AC12" s="15">
        <v>0.98605947955390338</v>
      </c>
      <c r="AD12" s="15">
        <v>1.3940520446096616E-2</v>
      </c>
      <c r="AE12" s="11">
        <v>45</v>
      </c>
      <c r="AF12"/>
    </row>
    <row r="13" spans="1:32" s="11" customFormat="1" x14ac:dyDescent="0.25">
      <c r="A13" s="11" t="s">
        <v>405</v>
      </c>
      <c r="B13" s="12" t="s">
        <v>238</v>
      </c>
      <c r="C13" s="11" t="s">
        <v>44</v>
      </c>
      <c r="D13" s="12" t="s">
        <v>239</v>
      </c>
      <c r="E13" s="11" t="s">
        <v>44</v>
      </c>
      <c r="F13" s="13">
        <v>4.4066851570300001</v>
      </c>
      <c r="G13" s="13">
        <v>440.66851570300003</v>
      </c>
      <c r="H13" s="11">
        <v>10865</v>
      </c>
      <c r="I13" s="14">
        <v>2465.5721052971139</v>
      </c>
      <c r="J13" s="11">
        <v>3408</v>
      </c>
      <c r="K13" s="15">
        <v>0.31366774045098944</v>
      </c>
      <c r="L13" s="11">
        <v>1151</v>
      </c>
      <c r="M13" s="15">
        <v>0.10593649332719743</v>
      </c>
      <c r="N13" s="11">
        <v>39</v>
      </c>
      <c r="O13" s="15">
        <v>3.5895075931891393E-3</v>
      </c>
      <c r="P13" s="11">
        <v>113</v>
      </c>
      <c r="Q13" s="15">
        <v>1.0400368154624943E-2</v>
      </c>
      <c r="R13" s="11">
        <v>6.09</v>
      </c>
      <c r="S13" s="11">
        <v>5984</v>
      </c>
      <c r="T13" s="11">
        <v>2710</v>
      </c>
      <c r="U13" s="16">
        <v>4.0092250922509223</v>
      </c>
      <c r="V13" s="14">
        <v>9.4833948339000003</v>
      </c>
      <c r="W13" s="14">
        <v>1.5625</v>
      </c>
      <c r="X13" s="14">
        <v>1.2691302725</v>
      </c>
      <c r="Y13" s="11">
        <v>1.36</v>
      </c>
      <c r="Z13" s="11">
        <v>3555</v>
      </c>
      <c r="AA13" s="15">
        <v>0.32719742291762538</v>
      </c>
      <c r="AB13" s="11">
        <v>3498</v>
      </c>
      <c r="AC13" s="15">
        <v>0.98396624472573835</v>
      </c>
      <c r="AD13" s="15">
        <v>1.6033755274261652E-2</v>
      </c>
      <c r="AE13" s="11">
        <v>57</v>
      </c>
      <c r="AF13"/>
    </row>
    <row r="14" spans="1:32" s="11" customFormat="1" x14ac:dyDescent="0.25">
      <c r="A14" s="11" t="s">
        <v>405</v>
      </c>
      <c r="B14" s="12" t="s">
        <v>238</v>
      </c>
      <c r="C14" s="11" t="s">
        <v>47</v>
      </c>
      <c r="D14" s="12" t="s">
        <v>241</v>
      </c>
      <c r="E14" s="11" t="s">
        <v>46</v>
      </c>
      <c r="F14" s="13">
        <v>4.2312882844000006</v>
      </c>
      <c r="G14" s="13">
        <v>423.12882844000001</v>
      </c>
      <c r="H14" s="11">
        <v>7989</v>
      </c>
      <c r="I14" s="14">
        <v>1888.0774513648732</v>
      </c>
      <c r="J14" s="11">
        <v>2451</v>
      </c>
      <c r="K14" s="15">
        <v>0.30679684566278631</v>
      </c>
      <c r="L14" s="11">
        <v>654</v>
      </c>
      <c r="M14" s="15">
        <v>8.1862561021404434E-2</v>
      </c>
      <c r="N14" s="11">
        <v>22</v>
      </c>
      <c r="O14" s="15">
        <v>2.7537864563775189E-3</v>
      </c>
      <c r="P14" s="11">
        <v>135</v>
      </c>
      <c r="Q14" s="15">
        <v>1.6898235073225687E-2</v>
      </c>
      <c r="R14" s="11">
        <v>6.75</v>
      </c>
      <c r="S14" s="11">
        <v>4083</v>
      </c>
      <c r="T14" s="11">
        <v>1941</v>
      </c>
      <c r="U14" s="16">
        <v>4.1159196290571867</v>
      </c>
      <c r="V14" s="14">
        <v>3.0396702731</v>
      </c>
      <c r="W14" s="14">
        <v>1.1363636364</v>
      </c>
      <c r="X14" s="14">
        <v>70.351239669400002</v>
      </c>
      <c r="Y14" s="11">
        <v>1.32</v>
      </c>
      <c r="Z14" s="11">
        <v>2772</v>
      </c>
      <c r="AA14" s="15">
        <v>0.34697709350356742</v>
      </c>
      <c r="AB14" s="11">
        <v>2708</v>
      </c>
      <c r="AC14" s="15">
        <v>0.97691197691197695</v>
      </c>
      <c r="AD14" s="15">
        <v>2.3088023088023046E-2</v>
      </c>
      <c r="AE14" s="11">
        <v>64</v>
      </c>
      <c r="AF14"/>
    </row>
    <row r="15" spans="1:32" s="11" customFormat="1" x14ac:dyDescent="0.25">
      <c r="A15" s="11" t="s">
        <v>405</v>
      </c>
      <c r="B15" s="12" t="s">
        <v>238</v>
      </c>
      <c r="C15" s="11" t="s">
        <v>47</v>
      </c>
      <c r="D15" s="12" t="s">
        <v>294</v>
      </c>
      <c r="E15" s="11" t="s">
        <v>103</v>
      </c>
      <c r="F15" s="13">
        <v>1.8486626991999999</v>
      </c>
      <c r="G15" s="13">
        <v>184.86626991999998</v>
      </c>
      <c r="H15" s="11">
        <v>3328</v>
      </c>
      <c r="I15" s="14">
        <v>1800.2202356547662</v>
      </c>
      <c r="J15" s="11">
        <v>1019</v>
      </c>
      <c r="K15" s="15">
        <v>0.30618990384615385</v>
      </c>
      <c r="L15" s="11">
        <v>296</v>
      </c>
      <c r="M15" s="15">
        <v>8.8942307692307696E-2</v>
      </c>
      <c r="N15" s="11">
        <v>8</v>
      </c>
      <c r="O15" s="15">
        <v>2.403846153846154E-3</v>
      </c>
      <c r="P15" s="11">
        <v>7</v>
      </c>
      <c r="Q15" s="15">
        <v>2.1033653846153845E-3</v>
      </c>
      <c r="R15" s="11">
        <v>5.87</v>
      </c>
      <c r="S15" s="11">
        <v>1409</v>
      </c>
      <c r="T15" s="11">
        <v>797</v>
      </c>
      <c r="U15" s="16">
        <v>4.1756587202007527</v>
      </c>
      <c r="V15" s="14">
        <v>6.2735257215000004</v>
      </c>
      <c r="W15" s="14">
        <v>1.8820577164000001</v>
      </c>
      <c r="X15" s="14">
        <v>21.831869510699999</v>
      </c>
      <c r="Y15" s="11">
        <v>1.53</v>
      </c>
      <c r="Z15" s="11">
        <v>1030</v>
      </c>
      <c r="AA15" s="15">
        <v>0.30949519230769229</v>
      </c>
      <c r="AB15" s="11">
        <v>976</v>
      </c>
      <c r="AC15" s="15">
        <v>0.94757281553398054</v>
      </c>
      <c r="AD15" s="15">
        <v>5.2427184466019461E-2</v>
      </c>
      <c r="AE15" s="11">
        <v>54</v>
      </c>
      <c r="AF15"/>
    </row>
    <row r="16" spans="1:32" s="11" customFormat="1" x14ac:dyDescent="0.25">
      <c r="A16" s="11" t="s">
        <v>405</v>
      </c>
      <c r="B16" s="12" t="s">
        <v>238</v>
      </c>
      <c r="C16" s="11" t="s">
        <v>47</v>
      </c>
      <c r="D16" s="12" t="s">
        <v>310</v>
      </c>
      <c r="E16" s="11" t="s">
        <v>119</v>
      </c>
      <c r="F16" s="13">
        <v>1.5427533461</v>
      </c>
      <c r="G16" s="13">
        <v>154.27533460999999</v>
      </c>
      <c r="H16" s="11">
        <v>2906</v>
      </c>
      <c r="I16" s="14">
        <v>1883.6452420253804</v>
      </c>
      <c r="J16" s="11">
        <v>854</v>
      </c>
      <c r="K16" s="15">
        <v>0.29387474191328289</v>
      </c>
      <c r="L16" s="11">
        <v>250</v>
      </c>
      <c r="M16" s="15">
        <v>8.6028905712319345E-2</v>
      </c>
      <c r="N16" s="11">
        <v>7</v>
      </c>
      <c r="O16" s="15">
        <v>2.4088093599449415E-3</v>
      </c>
      <c r="P16" s="11">
        <v>22</v>
      </c>
      <c r="Q16" s="15">
        <v>7.5705437026841018E-3</v>
      </c>
      <c r="R16" s="11">
        <v>6.11</v>
      </c>
      <c r="S16" s="11">
        <v>2167</v>
      </c>
      <c r="T16" s="11">
        <v>698</v>
      </c>
      <c r="U16" s="16">
        <v>4.1633237822349569</v>
      </c>
      <c r="V16" s="14">
        <v>12.893982808000001</v>
      </c>
      <c r="W16" s="14">
        <v>1.1461318052</v>
      </c>
      <c r="X16" s="14">
        <v>11.764705882399999</v>
      </c>
      <c r="Y16" s="11">
        <v>1.44</v>
      </c>
      <c r="Z16" s="11">
        <v>981</v>
      </c>
      <c r="AA16" s="15">
        <v>0.33757742601514107</v>
      </c>
      <c r="AB16" s="11">
        <v>965</v>
      </c>
      <c r="AC16" s="15">
        <v>0.98369011213047908</v>
      </c>
      <c r="AD16" s="15">
        <v>1.6309887869520923E-2</v>
      </c>
      <c r="AE16" s="11">
        <v>16</v>
      </c>
      <c r="AF16"/>
    </row>
    <row r="17" spans="1:32" s="11" customFormat="1" x14ac:dyDescent="0.25">
      <c r="A17" s="11" t="s">
        <v>405</v>
      </c>
      <c r="B17" s="12" t="s">
        <v>205</v>
      </c>
      <c r="C17" s="11" t="s">
        <v>9</v>
      </c>
      <c r="D17" s="12" t="s">
        <v>198</v>
      </c>
      <c r="E17" s="11" t="s">
        <v>9</v>
      </c>
      <c r="F17" s="13">
        <v>12.540504312000001</v>
      </c>
      <c r="G17" s="13">
        <v>1254.0504312</v>
      </c>
      <c r="H17" s="11">
        <v>37237</v>
      </c>
      <c r="I17" s="14">
        <v>2969.3383195417377</v>
      </c>
      <c r="J17" s="11">
        <v>11055</v>
      </c>
      <c r="K17" s="15">
        <v>0.29688213336197866</v>
      </c>
      <c r="L17" s="11">
        <v>2891</v>
      </c>
      <c r="M17" s="15">
        <v>7.7637833337809173E-2</v>
      </c>
      <c r="N17" s="11">
        <v>823</v>
      </c>
      <c r="O17" s="15">
        <v>2.210167306711067E-2</v>
      </c>
      <c r="P17" s="11">
        <v>362</v>
      </c>
      <c r="Q17" s="15">
        <v>9.7215135483524444E-3</v>
      </c>
      <c r="R17" s="11">
        <v>8.3800000000000008</v>
      </c>
      <c r="S17" s="11">
        <v>14972</v>
      </c>
      <c r="T17" s="11">
        <v>9067</v>
      </c>
      <c r="U17" s="16">
        <v>4.1068710709165108</v>
      </c>
      <c r="V17" s="14">
        <v>0.93746553440000002</v>
      </c>
      <c r="W17" s="14">
        <v>0.42007517129999999</v>
      </c>
      <c r="X17" s="14">
        <v>7.1389042612000004</v>
      </c>
      <c r="Y17" s="11">
        <v>1.34</v>
      </c>
      <c r="Z17" s="11">
        <v>16002</v>
      </c>
      <c r="AA17" s="15">
        <v>0.42973386685286141</v>
      </c>
      <c r="AB17" s="11">
        <v>15541</v>
      </c>
      <c r="AC17" s="15">
        <v>0.97119110111236095</v>
      </c>
      <c r="AD17" s="15">
        <v>2.8808898887639045E-2</v>
      </c>
      <c r="AE17" s="11">
        <v>461</v>
      </c>
      <c r="AF17"/>
    </row>
    <row r="18" spans="1:32" s="11" customFormat="1" x14ac:dyDescent="0.25">
      <c r="A18" s="11" t="s">
        <v>405</v>
      </c>
      <c r="B18" s="12" t="s">
        <v>205</v>
      </c>
      <c r="C18" s="11" t="s">
        <v>9</v>
      </c>
      <c r="D18" s="12" t="s">
        <v>298</v>
      </c>
      <c r="E18" s="11" t="s">
        <v>117</v>
      </c>
      <c r="F18" s="13">
        <v>1.5184916558099999</v>
      </c>
      <c r="G18" s="13">
        <v>151.84916558099999</v>
      </c>
      <c r="H18" s="11">
        <v>3567</v>
      </c>
      <c r="I18" s="14">
        <v>2349.0415547244324</v>
      </c>
      <c r="J18" s="11">
        <v>1097</v>
      </c>
      <c r="K18" s="15">
        <v>0.30754135127558174</v>
      </c>
      <c r="L18" s="11">
        <v>335</v>
      </c>
      <c r="M18" s="15">
        <v>9.3916456405943372E-2</v>
      </c>
      <c r="N18" s="11">
        <v>6</v>
      </c>
      <c r="O18" s="15">
        <v>1.6820857863751051E-3</v>
      </c>
      <c r="P18" s="11">
        <v>7</v>
      </c>
      <c r="Q18" s="15">
        <v>1.9624334174376226E-3</v>
      </c>
      <c r="R18" s="11">
        <v>6.15</v>
      </c>
      <c r="S18" s="11">
        <v>1632</v>
      </c>
      <c r="T18" s="11">
        <v>902</v>
      </c>
      <c r="U18" s="16">
        <v>3.9545454545454546</v>
      </c>
      <c r="V18" s="14">
        <v>5.8758314856</v>
      </c>
      <c r="W18" s="14">
        <v>1.0112359551000001</v>
      </c>
      <c r="X18" s="14">
        <v>99.5505617978</v>
      </c>
      <c r="Y18" s="11">
        <v>1.66</v>
      </c>
      <c r="Z18" s="11">
        <v>1156</v>
      </c>
      <c r="AA18" s="15">
        <v>0.32408186150827023</v>
      </c>
      <c r="AB18" s="11">
        <v>1113</v>
      </c>
      <c r="AC18" s="15">
        <v>0.96280276816609001</v>
      </c>
      <c r="AD18" s="15">
        <v>3.7197231833909994E-2</v>
      </c>
      <c r="AE18" s="11">
        <v>43</v>
      </c>
      <c r="AF18"/>
    </row>
    <row r="19" spans="1:32" s="11" customFormat="1" x14ac:dyDescent="0.25">
      <c r="A19" s="11" t="s">
        <v>405</v>
      </c>
      <c r="B19" s="12" t="s">
        <v>205</v>
      </c>
      <c r="C19" s="11" t="s">
        <v>9</v>
      </c>
      <c r="D19" s="12" t="s">
        <v>275</v>
      </c>
      <c r="E19" s="11" t="s">
        <v>85</v>
      </c>
      <c r="F19" s="13">
        <v>2.2953406853200002</v>
      </c>
      <c r="G19" s="13">
        <v>229.53406853200002</v>
      </c>
      <c r="H19" s="11">
        <v>4664</v>
      </c>
      <c r="I19" s="14">
        <v>2031.9423734476165</v>
      </c>
      <c r="J19" s="11">
        <v>1389</v>
      </c>
      <c r="K19" s="15">
        <v>0.29781303602058318</v>
      </c>
      <c r="L19" s="11">
        <v>502</v>
      </c>
      <c r="M19" s="15">
        <v>0.10763293310463122</v>
      </c>
      <c r="N19" s="11">
        <v>50</v>
      </c>
      <c r="O19" s="15">
        <v>1.072041166380789E-2</v>
      </c>
      <c r="P19" s="11">
        <v>25</v>
      </c>
      <c r="Q19" s="15">
        <v>5.3602058319039449E-3</v>
      </c>
      <c r="R19" s="11">
        <v>7.4</v>
      </c>
      <c r="S19" s="11">
        <v>2007</v>
      </c>
      <c r="T19" s="11">
        <v>1168</v>
      </c>
      <c r="U19" s="16">
        <v>3.993150684931507</v>
      </c>
      <c r="V19" s="14">
        <v>6.25</v>
      </c>
      <c r="W19" s="14">
        <v>0.68551842330000001</v>
      </c>
      <c r="X19" s="14">
        <v>7.8834618680000004</v>
      </c>
      <c r="Y19" s="11">
        <v>1.23</v>
      </c>
      <c r="Z19" s="11">
        <v>1708</v>
      </c>
      <c r="AA19" s="15">
        <v>0.36620926243567753</v>
      </c>
      <c r="AB19" s="11">
        <v>1665</v>
      </c>
      <c r="AC19" s="15">
        <v>0.97482435597189698</v>
      </c>
      <c r="AD19" s="15">
        <v>2.5175644028103017E-2</v>
      </c>
      <c r="AE19" s="11">
        <v>43</v>
      </c>
      <c r="AF19"/>
    </row>
    <row r="20" spans="1:32" s="11" customFormat="1" x14ac:dyDescent="0.25">
      <c r="A20" s="11" t="s">
        <v>405</v>
      </c>
      <c r="B20" s="12" t="s">
        <v>205</v>
      </c>
      <c r="C20" s="11" t="s">
        <v>9</v>
      </c>
      <c r="D20" s="12" t="s">
        <v>314</v>
      </c>
      <c r="E20" s="11" t="s">
        <v>123</v>
      </c>
      <c r="F20" s="13">
        <v>1.47135005424</v>
      </c>
      <c r="G20" s="13">
        <v>147.13500542399998</v>
      </c>
      <c r="H20" s="11">
        <v>3084</v>
      </c>
      <c r="I20" s="14">
        <v>2096.0341769878723</v>
      </c>
      <c r="J20" s="11">
        <v>907</v>
      </c>
      <c r="K20" s="15">
        <v>0.29409857328145267</v>
      </c>
      <c r="L20" s="11">
        <v>243</v>
      </c>
      <c r="M20" s="15">
        <v>7.8793774319066145E-2</v>
      </c>
      <c r="N20" s="11">
        <v>2</v>
      </c>
      <c r="O20" s="15">
        <v>6.485084306095979E-4</v>
      </c>
      <c r="P20" s="11">
        <v>4</v>
      </c>
      <c r="Q20" s="15">
        <v>1.2970168612191958E-3</v>
      </c>
      <c r="R20" s="11">
        <v>5.14</v>
      </c>
      <c r="S20" s="11">
        <v>1757</v>
      </c>
      <c r="T20" s="11">
        <v>834</v>
      </c>
      <c r="U20" s="16">
        <v>3.6978417266187051</v>
      </c>
      <c r="V20" s="14">
        <v>4.3165467625999998</v>
      </c>
      <c r="W20" s="14">
        <v>0.60459492140000004</v>
      </c>
      <c r="X20" s="14">
        <v>35.386473430000002</v>
      </c>
      <c r="Y20" s="11">
        <v>1.26</v>
      </c>
      <c r="Z20" s="11">
        <v>1027</v>
      </c>
      <c r="AA20" s="15">
        <v>0.33300907911802852</v>
      </c>
      <c r="AB20" s="11">
        <v>1024</v>
      </c>
      <c r="AC20" s="15">
        <v>0.99707887049659205</v>
      </c>
      <c r="AD20" s="15">
        <v>2.9211295034079487E-3</v>
      </c>
      <c r="AE20" s="11">
        <v>3</v>
      </c>
      <c r="AF20"/>
    </row>
    <row r="21" spans="1:32" s="11" customFormat="1" x14ac:dyDescent="0.25">
      <c r="A21" s="11" t="s">
        <v>405</v>
      </c>
      <c r="B21" s="12" t="s">
        <v>205</v>
      </c>
      <c r="C21" s="11" t="s">
        <v>9</v>
      </c>
      <c r="D21" s="12" t="s">
        <v>272</v>
      </c>
      <c r="E21" s="11" t="s">
        <v>152</v>
      </c>
      <c r="F21" s="13">
        <v>0.99163312980899998</v>
      </c>
      <c r="G21" s="13">
        <v>99.163312980899988</v>
      </c>
      <c r="H21" s="11">
        <v>2962</v>
      </c>
      <c r="I21" s="14">
        <v>2986.9917724214351</v>
      </c>
      <c r="J21" s="11">
        <v>907</v>
      </c>
      <c r="K21" s="15">
        <v>0.30621201890614452</v>
      </c>
      <c r="L21" s="11">
        <v>301</v>
      </c>
      <c r="M21" s="15">
        <v>0.10162052667116812</v>
      </c>
      <c r="N21" s="11">
        <v>25</v>
      </c>
      <c r="O21" s="15">
        <v>8.4402430790006758E-3</v>
      </c>
      <c r="P21" s="11">
        <v>25</v>
      </c>
      <c r="Q21" s="15">
        <v>8.4402430790006758E-3</v>
      </c>
      <c r="R21" s="11">
        <v>6.6</v>
      </c>
      <c r="S21" s="11">
        <v>1142</v>
      </c>
      <c r="T21" s="11">
        <v>751</v>
      </c>
      <c r="U21" s="16">
        <v>3.9440745672436752</v>
      </c>
      <c r="V21" s="14">
        <v>6.7909454060999996</v>
      </c>
      <c r="W21" s="14">
        <v>1.3315579228000001</v>
      </c>
      <c r="X21" s="14">
        <v>40.106951871699998</v>
      </c>
      <c r="Y21" s="11">
        <v>1.3</v>
      </c>
      <c r="Z21" s="11">
        <v>1235</v>
      </c>
      <c r="AA21" s="15">
        <v>0.41694800810263338</v>
      </c>
      <c r="AB21" s="11">
        <v>1232</v>
      </c>
      <c r="AC21" s="15">
        <v>0.99757085020242919</v>
      </c>
      <c r="AD21" s="15">
        <v>2.4291497975708065E-3</v>
      </c>
      <c r="AE21" s="11">
        <v>3</v>
      </c>
      <c r="AF21"/>
    </row>
    <row r="22" spans="1:32" s="11" customFormat="1" x14ac:dyDescent="0.25">
      <c r="A22" s="11" t="s">
        <v>405</v>
      </c>
      <c r="B22" s="12" t="s">
        <v>205</v>
      </c>
      <c r="C22" s="11" t="s">
        <v>9</v>
      </c>
      <c r="D22" s="12" t="s">
        <v>341</v>
      </c>
      <c r="E22" s="11" t="s">
        <v>154</v>
      </c>
      <c r="F22" s="13">
        <v>0.96764693048200001</v>
      </c>
      <c r="G22" s="13">
        <v>96.764693048200002</v>
      </c>
      <c r="H22" s="11">
        <v>3583</v>
      </c>
      <c r="I22" s="14">
        <v>3702.7968436950982</v>
      </c>
      <c r="J22" s="11">
        <v>1154</v>
      </c>
      <c r="K22" s="15">
        <v>0.32207647222997488</v>
      </c>
      <c r="L22" s="11">
        <v>287</v>
      </c>
      <c r="M22" s="15">
        <v>8.0100474462740726E-2</v>
      </c>
      <c r="N22" s="11">
        <v>11</v>
      </c>
      <c r="O22" s="15">
        <v>3.0700530281886685E-3</v>
      </c>
      <c r="P22" s="11">
        <v>38</v>
      </c>
      <c r="Q22" s="15">
        <v>1.0605637733742674E-2</v>
      </c>
      <c r="R22" s="11">
        <v>5.65</v>
      </c>
      <c r="S22" s="11">
        <v>1847</v>
      </c>
      <c r="T22" s="11">
        <v>845</v>
      </c>
      <c r="U22" s="16">
        <v>4.2402366863905323</v>
      </c>
      <c r="V22" s="14">
        <v>1.6568047337</v>
      </c>
      <c r="W22" s="14">
        <v>1.6587677725000001</v>
      </c>
      <c r="X22" s="14">
        <v>4.2704626335000002</v>
      </c>
      <c r="Y22" s="11">
        <v>1.49</v>
      </c>
      <c r="Z22" s="11">
        <v>1188</v>
      </c>
      <c r="AA22" s="15">
        <v>0.3315657270443762</v>
      </c>
      <c r="AB22" s="11">
        <v>1118</v>
      </c>
      <c r="AC22" s="15">
        <v>0.94107744107744107</v>
      </c>
      <c r="AD22" s="15">
        <v>5.8922558922558932E-2</v>
      </c>
      <c r="AE22" s="11">
        <v>70</v>
      </c>
      <c r="AF22"/>
    </row>
    <row r="23" spans="1:32" s="11" customFormat="1" x14ac:dyDescent="0.25">
      <c r="A23" s="11" t="s">
        <v>405</v>
      </c>
      <c r="B23" s="12" t="s">
        <v>205</v>
      </c>
      <c r="C23" s="11" t="s">
        <v>9</v>
      </c>
      <c r="D23" s="12" t="s">
        <v>288</v>
      </c>
      <c r="E23" s="11" t="s">
        <v>97</v>
      </c>
      <c r="F23" s="13">
        <v>1.9295963274000001</v>
      </c>
      <c r="G23" s="13">
        <v>192.95963274000002</v>
      </c>
      <c r="H23" s="11">
        <v>6724</v>
      </c>
      <c r="I23" s="14">
        <v>3484.6666655196909</v>
      </c>
      <c r="J23" s="11">
        <v>2141</v>
      </c>
      <c r="K23" s="15">
        <v>0.31841165972635338</v>
      </c>
      <c r="L23" s="11">
        <v>640</v>
      </c>
      <c r="M23" s="15">
        <v>9.5181439619274236E-2</v>
      </c>
      <c r="N23" s="11">
        <v>38</v>
      </c>
      <c r="O23" s="15">
        <v>5.6513979773944083E-3</v>
      </c>
      <c r="P23" s="11">
        <v>41</v>
      </c>
      <c r="Q23" s="15">
        <v>6.0975609756097563E-3</v>
      </c>
      <c r="R23" s="11">
        <v>6.68</v>
      </c>
      <c r="S23" s="11">
        <v>3075</v>
      </c>
      <c r="T23" s="11">
        <v>1672</v>
      </c>
      <c r="U23" s="16">
        <v>4.0215311004784686</v>
      </c>
      <c r="V23" s="14">
        <v>2.5119617225000002</v>
      </c>
      <c r="W23" s="14">
        <v>0.96038415369999997</v>
      </c>
      <c r="X23" s="14">
        <v>52.492492492499998</v>
      </c>
      <c r="Y23" s="11">
        <v>1.65</v>
      </c>
      <c r="Z23" s="11">
        <v>2226</v>
      </c>
      <c r="AA23" s="15">
        <v>0.33105294467578822</v>
      </c>
      <c r="AB23" s="11">
        <v>2182</v>
      </c>
      <c r="AC23" s="15">
        <v>0.9802336028751123</v>
      </c>
      <c r="AD23" s="15">
        <v>1.9766397124887702E-2</v>
      </c>
      <c r="AE23" s="11">
        <v>44</v>
      </c>
      <c r="AF23"/>
    </row>
    <row r="24" spans="1:32" s="11" customFormat="1" x14ac:dyDescent="0.25">
      <c r="A24" s="11" t="s">
        <v>405</v>
      </c>
      <c r="B24" s="12" t="s">
        <v>205</v>
      </c>
      <c r="C24" s="11" t="s">
        <v>9</v>
      </c>
      <c r="D24" s="12" t="s">
        <v>313</v>
      </c>
      <c r="E24" s="11" t="s">
        <v>122</v>
      </c>
      <c r="F24" s="13">
        <v>1.4809196367899999</v>
      </c>
      <c r="G24" s="13">
        <v>148.091963679</v>
      </c>
      <c r="H24" s="11">
        <v>3014</v>
      </c>
      <c r="I24" s="14">
        <v>2035.2218480491367</v>
      </c>
      <c r="J24" s="11">
        <v>863</v>
      </c>
      <c r="K24" s="15">
        <v>0.28633045786330458</v>
      </c>
      <c r="L24" s="11">
        <v>332</v>
      </c>
      <c r="M24" s="15">
        <v>0.11015262110152621</v>
      </c>
      <c r="N24" s="11">
        <v>23</v>
      </c>
      <c r="O24" s="15">
        <v>7.6310550763105511E-3</v>
      </c>
      <c r="P24" s="11">
        <v>5</v>
      </c>
      <c r="Q24" s="15">
        <v>1.6589250165892503E-3</v>
      </c>
      <c r="R24" s="11">
        <v>6.35</v>
      </c>
      <c r="S24" s="11">
        <v>1332</v>
      </c>
      <c r="T24" s="11">
        <v>812</v>
      </c>
      <c r="U24" s="16">
        <v>3.7118226600985222</v>
      </c>
      <c r="V24" s="14">
        <v>5.4187192118</v>
      </c>
      <c r="W24" s="14">
        <v>1.3597033375000001</v>
      </c>
      <c r="X24" s="14">
        <v>49.503722084400003</v>
      </c>
      <c r="Y24" s="11">
        <v>1.04</v>
      </c>
      <c r="Z24" s="11">
        <v>1062</v>
      </c>
      <c r="AA24" s="15">
        <v>0.35235567352355673</v>
      </c>
      <c r="AB24" s="11">
        <v>1042</v>
      </c>
      <c r="AC24" s="15">
        <v>0.98116760828625238</v>
      </c>
      <c r="AD24" s="15">
        <v>1.883239171374762E-2</v>
      </c>
      <c r="AE24" s="11">
        <v>20</v>
      </c>
      <c r="AF24"/>
    </row>
    <row r="25" spans="1:32" s="11" customFormat="1" x14ac:dyDescent="0.25">
      <c r="A25" s="11" t="s">
        <v>405</v>
      </c>
      <c r="B25" s="12" t="s">
        <v>205</v>
      </c>
      <c r="C25" s="11" t="s">
        <v>9</v>
      </c>
      <c r="D25" s="12" t="s">
        <v>358</v>
      </c>
      <c r="E25" s="11" t="s">
        <v>173</v>
      </c>
      <c r="F25" s="13">
        <v>0.69777861164900001</v>
      </c>
      <c r="G25" s="13">
        <v>69.777861164900003</v>
      </c>
      <c r="H25" s="11">
        <v>2502</v>
      </c>
      <c r="I25" s="14">
        <v>3585.664504802231</v>
      </c>
      <c r="J25" s="11">
        <v>789</v>
      </c>
      <c r="K25" s="15">
        <v>0.31534772182254195</v>
      </c>
      <c r="L25" s="11">
        <v>229</v>
      </c>
      <c r="M25" s="15">
        <v>9.1526778577138285E-2</v>
      </c>
      <c r="N25" s="11">
        <v>5</v>
      </c>
      <c r="O25" s="15">
        <v>1.9984012789768186E-3</v>
      </c>
      <c r="P25" s="11">
        <v>2</v>
      </c>
      <c r="Q25" s="15">
        <v>7.993605115907274E-4</v>
      </c>
      <c r="R25" s="11">
        <v>6.48</v>
      </c>
      <c r="S25" s="11">
        <v>1424</v>
      </c>
      <c r="T25" s="11">
        <v>605</v>
      </c>
      <c r="U25" s="16">
        <v>4.135537190082645</v>
      </c>
      <c r="V25" s="14">
        <v>1.6528925619999999</v>
      </c>
      <c r="W25" s="14">
        <v>0.33057851240000002</v>
      </c>
      <c r="X25" s="14">
        <v>7.9338842974999997</v>
      </c>
      <c r="Y25" s="11">
        <v>1.54</v>
      </c>
      <c r="Z25" s="11">
        <v>792</v>
      </c>
      <c r="AA25" s="15">
        <v>0.31654676258992803</v>
      </c>
      <c r="AB25" s="11">
        <v>786</v>
      </c>
      <c r="AC25" s="15">
        <v>0.99242424242424243</v>
      </c>
      <c r="AD25" s="15">
        <v>7.575757575757569E-3</v>
      </c>
      <c r="AE25" s="11">
        <v>6</v>
      </c>
      <c r="AF25"/>
    </row>
    <row r="26" spans="1:32" s="11" customFormat="1" x14ac:dyDescent="0.25">
      <c r="A26" s="11" t="s">
        <v>405</v>
      </c>
      <c r="B26" s="12" t="s">
        <v>324</v>
      </c>
      <c r="C26" s="11" t="s">
        <v>135</v>
      </c>
      <c r="D26" s="12" t="s">
        <v>198</v>
      </c>
      <c r="E26" s="11" t="s">
        <v>135</v>
      </c>
      <c r="F26" s="13">
        <v>1.2584181504500001</v>
      </c>
      <c r="G26" s="13">
        <v>125.841815045</v>
      </c>
      <c r="H26" s="11">
        <v>2546</v>
      </c>
      <c r="I26" s="14">
        <v>2023.1748875281012</v>
      </c>
      <c r="J26" s="11">
        <v>913</v>
      </c>
      <c r="K26" s="15">
        <v>0.35860172820109976</v>
      </c>
      <c r="L26" s="11">
        <v>161</v>
      </c>
      <c r="M26" s="15">
        <v>6.3236449332285935E-2</v>
      </c>
      <c r="N26" s="11">
        <v>9</v>
      </c>
      <c r="O26" s="15">
        <v>3.5349567949725059E-3</v>
      </c>
      <c r="P26" s="11">
        <v>14</v>
      </c>
      <c r="Q26" s="15">
        <v>5.4988216810683424E-3</v>
      </c>
      <c r="R26" s="11">
        <v>5.48</v>
      </c>
      <c r="S26" s="11">
        <v>878</v>
      </c>
      <c r="T26" s="11">
        <v>518</v>
      </c>
      <c r="U26" s="16">
        <v>4.9150579150579148</v>
      </c>
      <c r="V26" s="14">
        <v>7.9150579151000002</v>
      </c>
      <c r="W26" s="14">
        <v>2.3255813953</v>
      </c>
      <c r="X26" s="14">
        <v>5.4054054053999998</v>
      </c>
      <c r="Y26" s="11">
        <v>1.45</v>
      </c>
      <c r="Z26" s="11">
        <v>741</v>
      </c>
      <c r="AA26" s="15">
        <v>0.29104477611940299</v>
      </c>
      <c r="AB26" s="11">
        <v>731</v>
      </c>
      <c r="AC26" s="15">
        <v>0.98650472334682859</v>
      </c>
      <c r="AD26" s="15">
        <v>1.3495276653171406E-2</v>
      </c>
      <c r="AE26" s="11">
        <v>10</v>
      </c>
      <c r="AF26"/>
    </row>
  </sheetData>
  <mergeCells count="3">
    <mergeCell ref="A4:E4"/>
    <mergeCell ref="A3:E3"/>
    <mergeCell ref="A5:E5"/>
  </mergeCells>
  <hyperlinks>
    <hyperlink ref="A1" location="Portada!C22" display="Regresar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0"/>
  <sheetViews>
    <sheetView topLeftCell="AB1" workbookViewId="0">
      <selection activeCell="AF1" sqref="AF1:AF1048576"/>
    </sheetView>
  </sheetViews>
  <sheetFormatPr baseColWidth="10" defaultRowHeight="15" x14ac:dyDescent="0.25"/>
  <cols>
    <col min="1" max="1" width="23.28515625" customWidth="1"/>
  </cols>
  <sheetData>
    <row r="1" spans="1:141" ht="21" x14ac:dyDescent="0.35">
      <c r="A1" s="56" t="s">
        <v>452</v>
      </c>
    </row>
    <row r="2" spans="1:141" s="5" customFormat="1" ht="115.5" customHeight="1" x14ac:dyDescent="0.25">
      <c r="A2" s="28" t="s">
        <v>398</v>
      </c>
      <c r="B2" s="29" t="s">
        <v>378</v>
      </c>
      <c r="C2" s="30" t="s">
        <v>379</v>
      </c>
      <c r="D2" s="29" t="s">
        <v>380</v>
      </c>
      <c r="E2" s="30" t="s">
        <v>382</v>
      </c>
      <c r="F2" s="9" t="s">
        <v>424</v>
      </c>
      <c r="G2" s="9" t="s">
        <v>381</v>
      </c>
      <c r="H2" s="9" t="s">
        <v>454</v>
      </c>
      <c r="I2" s="9" t="s">
        <v>414</v>
      </c>
      <c r="J2" s="9" t="s">
        <v>417</v>
      </c>
      <c r="K2" s="9" t="s">
        <v>416</v>
      </c>
      <c r="L2" s="9" t="s">
        <v>455</v>
      </c>
      <c r="M2" s="9" t="s">
        <v>460</v>
      </c>
      <c r="N2" s="9" t="s">
        <v>456</v>
      </c>
      <c r="O2" s="9" t="s">
        <v>457</v>
      </c>
      <c r="P2" s="9" t="s">
        <v>458</v>
      </c>
      <c r="Q2" s="9" t="s">
        <v>459</v>
      </c>
      <c r="R2" s="9" t="s">
        <v>387</v>
      </c>
      <c r="S2" s="9" t="s">
        <v>461</v>
      </c>
      <c r="T2" s="9" t="s">
        <v>389</v>
      </c>
      <c r="U2" s="9" t="s">
        <v>420</v>
      </c>
      <c r="V2" s="9" t="s">
        <v>462</v>
      </c>
      <c r="W2" s="9" t="s">
        <v>463</v>
      </c>
      <c r="X2" s="9" t="s">
        <v>464</v>
      </c>
      <c r="Y2" s="9" t="s">
        <v>465</v>
      </c>
      <c r="Z2" s="9" t="s">
        <v>394</v>
      </c>
      <c r="AA2" s="9" t="s">
        <v>421</v>
      </c>
      <c r="AB2" s="9" t="s">
        <v>466</v>
      </c>
      <c r="AC2" s="9" t="s">
        <v>422</v>
      </c>
      <c r="AD2" s="9" t="s">
        <v>423</v>
      </c>
      <c r="AE2" s="9" t="s">
        <v>467</v>
      </c>
    </row>
    <row r="3" spans="1:141" s="5" customFormat="1" x14ac:dyDescent="0.2">
      <c r="A3" s="63" t="s">
        <v>425</v>
      </c>
      <c r="B3" s="64"/>
      <c r="C3" s="64"/>
      <c r="D3" s="64"/>
      <c r="E3" s="65"/>
      <c r="F3" s="22">
        <v>787.0944535460186</v>
      </c>
      <c r="G3" s="22">
        <v>78709.445354601936</v>
      </c>
      <c r="H3" s="22">
        <v>2342617</v>
      </c>
      <c r="I3" s="25">
        <v>2976.2844718903048</v>
      </c>
      <c r="J3" s="22">
        <v>730730</v>
      </c>
      <c r="K3" s="26">
        <v>0.31192892393421545</v>
      </c>
      <c r="L3" s="22">
        <v>177305</v>
      </c>
      <c r="M3" s="26">
        <v>7.5686721303567767E-2</v>
      </c>
      <c r="N3" s="22">
        <v>111504</v>
      </c>
      <c r="O3" s="26">
        <v>4.7598049531784328E-2</v>
      </c>
      <c r="P3" s="22">
        <v>372106</v>
      </c>
      <c r="Q3" s="26">
        <v>0.15884201301365097</v>
      </c>
      <c r="R3" s="22">
        <v>6.570957446808511</v>
      </c>
      <c r="S3" s="22">
        <v>931817</v>
      </c>
      <c r="T3" s="22">
        <v>573877</v>
      </c>
      <c r="U3" s="27">
        <v>4.0820890190755161</v>
      </c>
      <c r="V3" s="22">
        <v>3.9578793423936163</v>
      </c>
      <c r="W3" s="22">
        <v>1.46</v>
      </c>
      <c r="X3" s="22">
        <v>18.117301669648931</v>
      </c>
      <c r="Y3" s="22">
        <v>1.4606914893617018</v>
      </c>
      <c r="Z3" s="22">
        <v>915531</v>
      </c>
      <c r="AA3" s="26">
        <v>0.3908154854165235</v>
      </c>
      <c r="AB3" s="22">
        <v>889138</v>
      </c>
      <c r="AC3" s="26">
        <v>0.97117192099448302</v>
      </c>
      <c r="AD3" s="26">
        <v>2.8828079005516982E-2</v>
      </c>
      <c r="AE3" s="22">
        <v>26393</v>
      </c>
    </row>
    <row r="4" spans="1:141" s="5" customFormat="1" ht="23.25" customHeight="1" x14ac:dyDescent="0.2">
      <c r="A4" s="69" t="s">
        <v>426</v>
      </c>
      <c r="B4" s="69"/>
      <c r="C4" s="69"/>
      <c r="D4" s="69"/>
      <c r="E4" s="70"/>
      <c r="F4" s="47">
        <f>(F5/F3)</f>
        <v>1.313369512505478E-2</v>
      </c>
      <c r="G4" s="47">
        <f>(G5/G3)</f>
        <v>1.3133695125054764E-2</v>
      </c>
      <c r="H4" s="47">
        <f>(H5/H3)</f>
        <v>1.8266750390695533E-2</v>
      </c>
      <c r="I4" s="48">
        <f>(I3-I5)</f>
        <v>-1199.4325272104584</v>
      </c>
      <c r="J4" s="47">
        <f>(J5/J3)</f>
        <v>2.0734060460087859E-2</v>
      </c>
      <c r="K4" s="49"/>
      <c r="L4" s="47">
        <f>(L5/L3)</f>
        <v>1.5662276867544626E-2</v>
      </c>
      <c r="M4" s="50"/>
      <c r="N4" s="47">
        <f>(N5/N3)</f>
        <v>3.0761228296742717E-3</v>
      </c>
      <c r="O4" s="50"/>
      <c r="P4" s="47">
        <f>(P5/P3)</f>
        <v>4.3404298775080216E-2</v>
      </c>
      <c r="Q4" s="50"/>
      <c r="R4" s="47">
        <f>(R5/R3)</f>
        <v>1.0002891049080762</v>
      </c>
      <c r="S4" s="47">
        <f>(S5/S3)</f>
        <v>1.7725583456837554E-2</v>
      </c>
      <c r="T4" s="47">
        <f>(T5/T3)</f>
        <v>1.6662107036873756E-2</v>
      </c>
      <c r="U4" s="51"/>
      <c r="V4" s="47"/>
      <c r="W4" s="47"/>
      <c r="X4" s="47"/>
      <c r="Y4" s="47"/>
      <c r="Z4" s="47">
        <f>(Z5/Z3)</f>
        <v>1.5459880659420598E-2</v>
      </c>
      <c r="AA4" s="50"/>
      <c r="AB4" s="47">
        <f>(AB5/AB3)</f>
        <v>1.5392436269735407E-2</v>
      </c>
      <c r="AC4" s="50"/>
      <c r="AD4" s="50"/>
      <c r="AE4" s="47">
        <f>(AE5/AE3)</f>
        <v>1.7731974387148106E-2</v>
      </c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</row>
    <row r="5" spans="1:141" s="5" customFormat="1" ht="32.25" customHeight="1" x14ac:dyDescent="0.25">
      <c r="A5" s="66" t="s">
        <v>427</v>
      </c>
      <c r="B5" s="67"/>
      <c r="C5" s="67"/>
      <c r="D5" s="67"/>
      <c r="E5" s="68"/>
      <c r="F5" s="10">
        <f>SUM(F6:F12)</f>
        <v>10.337458587495</v>
      </c>
      <c r="G5" s="10">
        <f t="shared" ref="G5:AE5" si="0">SUM(G6:G12)</f>
        <v>1033.7458587494998</v>
      </c>
      <c r="H5" s="21">
        <f t="shared" si="0"/>
        <v>42792</v>
      </c>
      <c r="I5" s="21">
        <f>SUM(I6:I12)/7</f>
        <v>4175.7169991007631</v>
      </c>
      <c r="J5" s="21">
        <f t="shared" si="0"/>
        <v>15151</v>
      </c>
      <c r="K5" s="21">
        <f>SUM(K6:K12)/7*100</f>
        <v>35.189123589723678</v>
      </c>
      <c r="L5" s="21">
        <f t="shared" si="0"/>
        <v>2777</v>
      </c>
      <c r="M5" s="21">
        <f>SUM(M6:M12)/7*100</f>
        <v>6.7995118178061684</v>
      </c>
      <c r="N5" s="21">
        <f t="shared" si="0"/>
        <v>343</v>
      </c>
      <c r="O5" s="21">
        <f>SUM(O6:O12)/7*100</f>
        <v>0.66095016794070771</v>
      </c>
      <c r="P5" s="21">
        <f t="shared" si="0"/>
        <v>16151</v>
      </c>
      <c r="Q5" s="21">
        <f>SUM(Q6:Q12)/7*100</f>
        <v>45.581388653998083</v>
      </c>
      <c r="R5" s="21">
        <f>SUM(R6:R12)/7</f>
        <v>6.572857142857143</v>
      </c>
      <c r="S5" s="21">
        <f t="shared" si="0"/>
        <v>16517</v>
      </c>
      <c r="T5" s="21">
        <f t="shared" si="0"/>
        <v>9562</v>
      </c>
      <c r="U5" s="21">
        <f>SUM(U6:U12)/7</f>
        <v>4.4336856130624236</v>
      </c>
      <c r="V5" s="21">
        <f>SUM(V6:V12)/7</f>
        <v>3.6648043293857144</v>
      </c>
      <c r="W5" s="21">
        <f>SUM(W6:W12)/7</f>
        <v>0.80371201995714281</v>
      </c>
      <c r="X5" s="21">
        <f>SUM(X6:X12)/7</f>
        <v>2.4206577367142859</v>
      </c>
      <c r="Y5" s="21">
        <f>SUM(Y6:Y12)/7</f>
        <v>1.4928571428571427</v>
      </c>
      <c r="Z5" s="21">
        <f t="shared" si="0"/>
        <v>14154</v>
      </c>
      <c r="AA5" s="21">
        <f>SUM(AA6:AA12)/7*100</f>
        <v>31.914117749226762</v>
      </c>
      <c r="AB5" s="21">
        <f t="shared" si="0"/>
        <v>13686</v>
      </c>
      <c r="AC5" s="21">
        <f>SUM(AC6:AC12)/7*100</f>
        <v>97.437328729296695</v>
      </c>
      <c r="AD5" s="21">
        <f>SUM(AD6:AD12)/7*100</f>
        <v>2.5626712707033223</v>
      </c>
      <c r="AE5" s="21">
        <f t="shared" si="0"/>
        <v>468</v>
      </c>
    </row>
    <row r="6" spans="1:141" s="11" customFormat="1" x14ac:dyDescent="0.25">
      <c r="A6" s="11" t="s">
        <v>408</v>
      </c>
      <c r="B6" s="12" t="s">
        <v>274</v>
      </c>
      <c r="C6" s="11" t="s">
        <v>84</v>
      </c>
      <c r="D6" s="12" t="s">
        <v>198</v>
      </c>
      <c r="E6" s="11" t="s">
        <v>84</v>
      </c>
      <c r="F6" s="13">
        <v>2.30479018048</v>
      </c>
      <c r="G6" s="13">
        <v>230.479018048</v>
      </c>
      <c r="H6" s="11">
        <v>12404</v>
      </c>
      <c r="I6" s="14">
        <v>5381.834799997594</v>
      </c>
      <c r="J6" s="11">
        <v>4258</v>
      </c>
      <c r="K6" s="15">
        <v>0.3432763624637214</v>
      </c>
      <c r="L6" s="11">
        <v>731</v>
      </c>
      <c r="M6" s="15">
        <v>5.8932602386326992E-2</v>
      </c>
      <c r="N6" s="11">
        <v>73</v>
      </c>
      <c r="O6" s="15">
        <v>5.8851983231215741E-3</v>
      </c>
      <c r="P6" s="11">
        <v>3562</v>
      </c>
      <c r="Q6" s="15">
        <v>0.28716543050628829</v>
      </c>
      <c r="R6" s="11">
        <v>7.43</v>
      </c>
      <c r="S6" s="11">
        <v>6025</v>
      </c>
      <c r="T6" s="11">
        <v>2854</v>
      </c>
      <c r="U6" s="16">
        <v>4.3461807988787671</v>
      </c>
      <c r="V6" s="14">
        <v>8.7596355991999992</v>
      </c>
      <c r="W6" s="14">
        <v>0.35323207350000002</v>
      </c>
      <c r="X6" s="14">
        <v>3.9929328622</v>
      </c>
      <c r="Y6" s="11">
        <v>1.35</v>
      </c>
      <c r="Z6" s="11">
        <v>4464</v>
      </c>
      <c r="AA6" s="15">
        <v>0.35988390841663981</v>
      </c>
      <c r="AB6" s="11">
        <v>4165</v>
      </c>
      <c r="AC6" s="15">
        <v>0.93301971326164879</v>
      </c>
      <c r="AD6" s="15">
        <v>6.6980286738351213E-2</v>
      </c>
      <c r="AE6" s="11">
        <v>299</v>
      </c>
      <c r="AF6"/>
    </row>
    <row r="7" spans="1:141" s="11" customFormat="1" x14ac:dyDescent="0.25">
      <c r="A7" s="11" t="s">
        <v>408</v>
      </c>
      <c r="B7" s="12" t="s">
        <v>349</v>
      </c>
      <c r="C7" s="11" t="s">
        <v>164</v>
      </c>
      <c r="D7" s="12" t="s">
        <v>198</v>
      </c>
      <c r="E7" s="11" t="s">
        <v>164</v>
      </c>
      <c r="F7" s="13">
        <v>0.87334166156799997</v>
      </c>
      <c r="G7" s="13">
        <v>87.334166156799995</v>
      </c>
      <c r="H7" s="11">
        <v>5155</v>
      </c>
      <c r="I7" s="14">
        <v>5902.6154675189764</v>
      </c>
      <c r="J7" s="11">
        <v>2091</v>
      </c>
      <c r="K7" s="15">
        <v>0.40562560620756549</v>
      </c>
      <c r="L7" s="11">
        <v>316</v>
      </c>
      <c r="M7" s="15">
        <v>6.1299709020368576E-2</v>
      </c>
      <c r="N7" s="11">
        <v>4</v>
      </c>
      <c r="O7" s="15">
        <v>7.7594568380213384E-4</v>
      </c>
      <c r="P7" s="11">
        <v>4806</v>
      </c>
      <c r="Q7" s="15">
        <v>0.93229873908826377</v>
      </c>
      <c r="R7" s="11">
        <v>4.91</v>
      </c>
      <c r="S7" s="11">
        <v>1173</v>
      </c>
      <c r="T7" s="11">
        <v>1101</v>
      </c>
      <c r="U7" s="16">
        <v>4.6821071752951866</v>
      </c>
      <c r="V7" s="14">
        <v>5.5404178020000003</v>
      </c>
      <c r="W7" s="14">
        <v>1.6483516484</v>
      </c>
      <c r="X7" s="14">
        <v>4.9450549450999999</v>
      </c>
      <c r="Y7" s="11">
        <v>1.93</v>
      </c>
      <c r="Z7" s="11">
        <v>1422</v>
      </c>
      <c r="AA7" s="15">
        <v>0.27584869059165856</v>
      </c>
      <c r="AB7" s="11">
        <v>1400</v>
      </c>
      <c r="AC7" s="15">
        <v>0.98452883263009849</v>
      </c>
      <c r="AD7" s="15">
        <v>1.5471167369901506E-2</v>
      </c>
      <c r="AE7" s="11">
        <v>22</v>
      </c>
      <c r="AF7"/>
    </row>
    <row r="8" spans="1:141" s="11" customFormat="1" x14ac:dyDescent="0.25">
      <c r="A8" s="11" t="s">
        <v>408</v>
      </c>
      <c r="B8" s="12" t="s">
        <v>365</v>
      </c>
      <c r="C8" s="11" t="s">
        <v>181</v>
      </c>
      <c r="D8" s="12" t="s">
        <v>198</v>
      </c>
      <c r="E8" s="11" t="s">
        <v>181</v>
      </c>
      <c r="F8" s="13">
        <v>0.58623234781800004</v>
      </c>
      <c r="G8" s="13">
        <v>58.623234781800001</v>
      </c>
      <c r="H8" s="11">
        <v>2857</v>
      </c>
      <c r="I8" s="14">
        <v>4873.4942905043781</v>
      </c>
      <c r="J8" s="11">
        <v>963</v>
      </c>
      <c r="K8" s="15">
        <v>0.33706685334266712</v>
      </c>
      <c r="L8" s="11">
        <v>194</v>
      </c>
      <c r="M8" s="15">
        <v>6.790339516975849E-2</v>
      </c>
      <c r="N8" s="11">
        <v>6</v>
      </c>
      <c r="O8" s="15">
        <v>2.1001050052502626E-3</v>
      </c>
      <c r="P8" s="11">
        <v>2039</v>
      </c>
      <c r="Q8" s="15">
        <v>0.71368568428421419</v>
      </c>
      <c r="R8" s="11">
        <v>6.7</v>
      </c>
      <c r="S8" s="11">
        <v>1116</v>
      </c>
      <c r="T8" s="11">
        <v>660</v>
      </c>
      <c r="U8" s="16">
        <v>4.3287878787878791</v>
      </c>
      <c r="V8" s="14">
        <v>0.60606060610000001</v>
      </c>
      <c r="W8" s="14">
        <v>0.75757575759999995</v>
      </c>
      <c r="X8" s="14">
        <v>1.3636363636</v>
      </c>
      <c r="Y8" s="11">
        <v>1.56</v>
      </c>
      <c r="Z8" s="11">
        <v>889</v>
      </c>
      <c r="AA8" s="15">
        <v>0.31116555827791392</v>
      </c>
      <c r="AB8" s="11">
        <v>870</v>
      </c>
      <c r="AC8" s="15">
        <v>0.97862767154105734</v>
      </c>
      <c r="AD8" s="15">
        <v>2.1372328458942658E-2</v>
      </c>
      <c r="AE8" s="11">
        <v>19</v>
      </c>
      <c r="AF8"/>
    </row>
    <row r="9" spans="1:141" s="11" customFormat="1" x14ac:dyDescent="0.25">
      <c r="A9" s="11" t="s">
        <v>408</v>
      </c>
      <c r="B9" s="12" t="s">
        <v>290</v>
      </c>
      <c r="C9" s="11" t="s">
        <v>99</v>
      </c>
      <c r="D9" s="12" t="s">
        <v>198</v>
      </c>
      <c r="E9" s="11" t="s">
        <v>99</v>
      </c>
      <c r="F9" s="13">
        <v>1.8999429408199999</v>
      </c>
      <c r="G9" s="13">
        <v>189.99429408199998</v>
      </c>
      <c r="H9" s="11">
        <v>6086</v>
      </c>
      <c r="I9" s="14">
        <v>3203.2540921325417</v>
      </c>
      <c r="J9" s="11">
        <v>1897</v>
      </c>
      <c r="K9" s="15">
        <v>0.31169898126848505</v>
      </c>
      <c r="L9" s="11">
        <v>440</v>
      </c>
      <c r="M9" s="15">
        <v>7.2297075254682874E-2</v>
      </c>
      <c r="N9" s="11">
        <v>23</v>
      </c>
      <c r="O9" s="15">
        <v>3.7791652974038777E-3</v>
      </c>
      <c r="P9" s="11">
        <v>1594</v>
      </c>
      <c r="Q9" s="15">
        <v>0.26191258626355568</v>
      </c>
      <c r="R9" s="11">
        <v>7.8</v>
      </c>
      <c r="S9" s="11">
        <v>1961</v>
      </c>
      <c r="T9" s="11">
        <v>1393</v>
      </c>
      <c r="U9" s="16">
        <v>4.3689877961234744</v>
      </c>
      <c r="V9" s="14">
        <v>2.2254127781999999</v>
      </c>
      <c r="W9" s="14">
        <v>0.86642599279999999</v>
      </c>
      <c r="X9" s="14">
        <v>1.5184381779</v>
      </c>
      <c r="Y9" s="11">
        <v>1.27</v>
      </c>
      <c r="Z9" s="11">
        <v>2158</v>
      </c>
      <c r="AA9" s="15">
        <v>0.35458429181728557</v>
      </c>
      <c r="AB9" s="11">
        <v>2121</v>
      </c>
      <c r="AC9" s="15">
        <v>0.98285449490268773</v>
      </c>
      <c r="AD9" s="15">
        <v>1.7145505097312275E-2</v>
      </c>
      <c r="AE9" s="11">
        <v>37</v>
      </c>
      <c r="AF9"/>
    </row>
    <row r="10" spans="1:141" s="11" customFormat="1" x14ac:dyDescent="0.25">
      <c r="A10" s="11" t="s">
        <v>408</v>
      </c>
      <c r="B10" s="12" t="s">
        <v>312</v>
      </c>
      <c r="C10" s="11" t="s">
        <v>121</v>
      </c>
      <c r="D10" s="12" t="s">
        <v>198</v>
      </c>
      <c r="E10" s="11" t="s">
        <v>121</v>
      </c>
      <c r="F10" s="13">
        <v>1.48913634562</v>
      </c>
      <c r="G10" s="13">
        <v>148.913634562</v>
      </c>
      <c r="H10" s="11">
        <v>4427</v>
      </c>
      <c r="I10" s="14">
        <v>2972.8641121554415</v>
      </c>
      <c r="J10" s="11">
        <v>1533</v>
      </c>
      <c r="K10" s="15">
        <v>0.34628416534899481</v>
      </c>
      <c r="L10" s="11">
        <v>301</v>
      </c>
      <c r="M10" s="15">
        <v>6.7991868082222726E-2</v>
      </c>
      <c r="N10" s="11">
        <v>41</v>
      </c>
      <c r="O10" s="15">
        <v>9.2613508018974475E-3</v>
      </c>
      <c r="P10" s="11">
        <v>1441</v>
      </c>
      <c r="Q10" s="15">
        <v>0.32550259769595663</v>
      </c>
      <c r="R10" s="11">
        <v>7.45</v>
      </c>
      <c r="S10" s="11">
        <v>3010</v>
      </c>
      <c r="T10" s="11">
        <v>1002</v>
      </c>
      <c r="U10" s="16">
        <v>4.4181636726546909</v>
      </c>
      <c r="V10" s="14">
        <v>2.3952095808</v>
      </c>
      <c r="W10" s="14">
        <v>0.60422960729999997</v>
      </c>
      <c r="X10" s="14">
        <v>1.6080402009999999</v>
      </c>
      <c r="Y10" s="11">
        <v>1.29</v>
      </c>
      <c r="Z10" s="11">
        <v>1429</v>
      </c>
      <c r="AA10" s="15">
        <v>0.3227919584368647</v>
      </c>
      <c r="AB10" s="11">
        <v>1401</v>
      </c>
      <c r="AC10" s="15">
        <v>0.98040587823652903</v>
      </c>
      <c r="AD10" s="15">
        <v>1.9594121763470973E-2</v>
      </c>
      <c r="AE10" s="11">
        <v>28</v>
      </c>
      <c r="AF10"/>
    </row>
    <row r="11" spans="1:141" s="11" customFormat="1" x14ac:dyDescent="0.25">
      <c r="A11" s="11" t="s">
        <v>408</v>
      </c>
      <c r="B11" s="12" t="s">
        <v>364</v>
      </c>
      <c r="C11" s="11" t="s">
        <v>180</v>
      </c>
      <c r="D11" s="12" t="s">
        <v>198</v>
      </c>
      <c r="E11" s="11" t="s">
        <v>180</v>
      </c>
      <c r="F11" s="13">
        <v>0.60686604103899999</v>
      </c>
      <c r="G11" s="13">
        <v>60.686604103900002</v>
      </c>
      <c r="H11" s="11">
        <v>1820</v>
      </c>
      <c r="I11" s="14">
        <v>2999.0144066786534</v>
      </c>
      <c r="J11" s="11">
        <v>623</v>
      </c>
      <c r="K11" s="15">
        <v>0.34230769230769231</v>
      </c>
      <c r="L11" s="11">
        <v>152</v>
      </c>
      <c r="M11" s="15">
        <v>8.3516483516483511E-2</v>
      </c>
      <c r="N11" s="11">
        <v>11</v>
      </c>
      <c r="O11" s="15">
        <v>6.0439560439560442E-3</v>
      </c>
      <c r="P11" s="11">
        <v>890</v>
      </c>
      <c r="Q11" s="15">
        <v>0.48901098901098899</v>
      </c>
      <c r="R11" s="11">
        <v>5.94</v>
      </c>
      <c r="S11" s="11">
        <v>591</v>
      </c>
      <c r="T11" s="11">
        <v>440</v>
      </c>
      <c r="U11" s="16">
        <v>4.1363636363636367</v>
      </c>
      <c r="V11" s="14">
        <v>5.2272727272999999</v>
      </c>
      <c r="W11" s="14">
        <v>0.68493150680000003</v>
      </c>
      <c r="X11" s="14">
        <v>2.2831050228000001</v>
      </c>
      <c r="Y11" s="11">
        <v>1.6</v>
      </c>
      <c r="Z11" s="11">
        <v>516</v>
      </c>
      <c r="AA11" s="15">
        <v>0.28351648351648351</v>
      </c>
      <c r="AB11" s="11">
        <v>504</v>
      </c>
      <c r="AC11" s="15">
        <v>0.97674418604651159</v>
      </c>
      <c r="AD11" s="15">
        <v>2.3255813953488413E-2</v>
      </c>
      <c r="AE11" s="11">
        <v>12</v>
      </c>
      <c r="AF11"/>
    </row>
    <row r="12" spans="1:141" s="11" customFormat="1" x14ac:dyDescent="0.25">
      <c r="A12" s="11" t="s">
        <v>408</v>
      </c>
      <c r="B12" s="12" t="s">
        <v>228</v>
      </c>
      <c r="C12" s="11" t="s">
        <v>34</v>
      </c>
      <c r="D12" s="12" t="s">
        <v>198</v>
      </c>
      <c r="E12" s="11" t="s">
        <v>34</v>
      </c>
      <c r="F12" s="13">
        <v>2.5771490701499999</v>
      </c>
      <c r="G12" s="13">
        <v>257.71490701499999</v>
      </c>
      <c r="H12" s="11">
        <v>10043</v>
      </c>
      <c r="I12" s="14">
        <v>3896.9418247177528</v>
      </c>
      <c r="J12" s="11">
        <v>3786</v>
      </c>
      <c r="K12" s="15">
        <v>0.37697899034153143</v>
      </c>
      <c r="L12" s="11">
        <v>643</v>
      </c>
      <c r="M12" s="15">
        <v>6.4024693816588665E-2</v>
      </c>
      <c r="N12" s="11">
        <v>185</v>
      </c>
      <c r="O12" s="15">
        <v>1.8420790600418201E-2</v>
      </c>
      <c r="P12" s="11">
        <v>1819</v>
      </c>
      <c r="Q12" s="15">
        <v>0.18112117893059843</v>
      </c>
      <c r="R12" s="11">
        <v>5.78</v>
      </c>
      <c r="S12" s="11">
        <v>2641</v>
      </c>
      <c r="T12" s="11">
        <v>2112</v>
      </c>
      <c r="U12" s="16">
        <v>4.755208333333333</v>
      </c>
      <c r="V12" s="14">
        <v>0.89962121210000001</v>
      </c>
      <c r="W12" s="14">
        <v>0.71123755330000005</v>
      </c>
      <c r="X12" s="14">
        <v>1.2333965844000001</v>
      </c>
      <c r="Y12" s="11">
        <v>1.45</v>
      </c>
      <c r="Z12" s="11">
        <v>3276</v>
      </c>
      <c r="AA12" s="15">
        <v>0.32619735138902717</v>
      </c>
      <c r="AB12" s="11">
        <v>3225</v>
      </c>
      <c r="AC12" s="15">
        <v>0.98443223443223449</v>
      </c>
      <c r="AD12" s="15">
        <v>1.5567765567765512E-2</v>
      </c>
      <c r="AE12" s="11">
        <v>51</v>
      </c>
      <c r="AF12"/>
    </row>
    <row r="13" spans="1:141" s="11" customFormat="1" x14ac:dyDescent="0.25">
      <c r="A13" s="11" t="s">
        <v>408</v>
      </c>
      <c r="B13" s="12" t="s">
        <v>228</v>
      </c>
      <c r="C13" s="11" t="s">
        <v>34</v>
      </c>
      <c r="D13" s="12" t="s">
        <v>229</v>
      </c>
      <c r="E13" s="11" t="s">
        <v>33</v>
      </c>
      <c r="F13" s="13">
        <v>5.1825947281400007</v>
      </c>
      <c r="G13" s="13">
        <v>518.25947281399999</v>
      </c>
      <c r="H13" s="11">
        <v>5592</v>
      </c>
      <c r="I13" s="14">
        <v>1078.9961965648299</v>
      </c>
      <c r="J13" s="11">
        <v>2449</v>
      </c>
      <c r="K13" s="15">
        <v>0.43794706723891275</v>
      </c>
      <c r="L13" s="11">
        <v>285</v>
      </c>
      <c r="M13" s="15">
        <v>5.0965665236051505E-2</v>
      </c>
      <c r="N13" s="11">
        <v>4</v>
      </c>
      <c r="O13" s="15">
        <v>7.1530758226037196E-4</v>
      </c>
      <c r="P13" s="11">
        <v>5347</v>
      </c>
      <c r="Q13" s="15">
        <v>0.95618741058655221</v>
      </c>
      <c r="R13" s="11">
        <v>4.29</v>
      </c>
      <c r="S13" s="11">
        <v>1815</v>
      </c>
      <c r="T13" s="11">
        <v>1102</v>
      </c>
      <c r="U13" s="16">
        <v>5.0744101633393832</v>
      </c>
      <c r="V13" s="14">
        <v>4.6279491833000002</v>
      </c>
      <c r="W13" s="14">
        <v>2.092811647</v>
      </c>
      <c r="X13" s="14">
        <v>1.1861313869000001</v>
      </c>
      <c r="Y13" s="11">
        <v>1.71</v>
      </c>
      <c r="Z13" s="11">
        <v>1739</v>
      </c>
      <c r="AA13" s="15">
        <v>0.31097997138769673</v>
      </c>
      <c r="AB13" s="11">
        <v>1713</v>
      </c>
      <c r="AC13" s="15">
        <v>0.98504887866589996</v>
      </c>
      <c r="AD13" s="15">
        <v>1.4951121334100037E-2</v>
      </c>
      <c r="AE13" s="11">
        <v>26</v>
      </c>
      <c r="AF13"/>
    </row>
    <row r="14" spans="1:141" s="11" customFormat="1" x14ac:dyDescent="0.25">
      <c r="A14" s="11" t="s">
        <v>408</v>
      </c>
      <c r="B14" s="12" t="s">
        <v>304</v>
      </c>
      <c r="C14" s="11" t="s">
        <v>113</v>
      </c>
      <c r="D14" s="12" t="s">
        <v>198</v>
      </c>
      <c r="E14" s="11" t="s">
        <v>113</v>
      </c>
      <c r="F14" s="13">
        <v>1.62694087976</v>
      </c>
      <c r="G14" s="13">
        <v>162.69408797599999</v>
      </c>
      <c r="H14" s="11">
        <v>5895</v>
      </c>
      <c r="I14" s="14">
        <v>3623.3646061371373</v>
      </c>
      <c r="J14" s="11">
        <v>2146</v>
      </c>
      <c r="K14" s="15">
        <v>0.36403731976251058</v>
      </c>
      <c r="L14" s="11">
        <v>443</v>
      </c>
      <c r="M14" s="15">
        <v>7.5148430873621719E-2</v>
      </c>
      <c r="N14" s="11">
        <v>103</v>
      </c>
      <c r="O14" s="15">
        <v>1.7472434266327396E-2</v>
      </c>
      <c r="P14" s="11">
        <v>3848</v>
      </c>
      <c r="Q14" s="15">
        <v>0.65275657336726034</v>
      </c>
      <c r="R14" s="11">
        <v>6.65</v>
      </c>
      <c r="S14" s="11">
        <v>1721</v>
      </c>
      <c r="T14" s="11">
        <v>1278</v>
      </c>
      <c r="U14" s="16">
        <v>4.612676056338028</v>
      </c>
      <c r="V14" s="14">
        <v>4.9295774648000004</v>
      </c>
      <c r="W14" s="14">
        <v>2.5902668759999998</v>
      </c>
      <c r="X14" s="14">
        <v>3.0564263323</v>
      </c>
      <c r="Y14" s="11">
        <v>1.51</v>
      </c>
      <c r="Z14" s="11">
        <v>1908</v>
      </c>
      <c r="AA14" s="15">
        <v>0.32366412213740459</v>
      </c>
      <c r="AB14" s="11">
        <v>1769</v>
      </c>
      <c r="AC14" s="15">
        <v>0.92714884696016775</v>
      </c>
      <c r="AD14" s="15">
        <v>7.285115303983225E-2</v>
      </c>
      <c r="AE14" s="11">
        <v>139</v>
      </c>
      <c r="AF14"/>
    </row>
    <row r="15" spans="1:141" s="11" customFormat="1" x14ac:dyDescent="0.25">
      <c r="A15" s="11" t="s">
        <v>408</v>
      </c>
      <c r="B15" s="12" t="s">
        <v>267</v>
      </c>
      <c r="C15" s="11" t="s">
        <v>77</v>
      </c>
      <c r="D15" s="12" t="s">
        <v>198</v>
      </c>
      <c r="E15" s="11" t="s">
        <v>76</v>
      </c>
      <c r="F15" s="13">
        <v>2.4846513272600004</v>
      </c>
      <c r="G15" s="13">
        <v>248.46513272600001</v>
      </c>
      <c r="H15" s="11">
        <v>10762</v>
      </c>
      <c r="I15" s="14">
        <v>4331.3924500899748</v>
      </c>
      <c r="J15" s="11">
        <v>3873</v>
      </c>
      <c r="K15" s="15">
        <v>0.35987734621817508</v>
      </c>
      <c r="L15" s="11">
        <v>700</v>
      </c>
      <c r="M15" s="15">
        <v>6.5043672179892209E-2</v>
      </c>
      <c r="N15" s="11">
        <v>47</v>
      </c>
      <c r="O15" s="15">
        <v>4.3672179892213347E-3</v>
      </c>
      <c r="P15" s="11">
        <v>6668</v>
      </c>
      <c r="Q15" s="15">
        <v>0.61958743727931609</v>
      </c>
      <c r="R15" s="11">
        <v>6.78</v>
      </c>
      <c r="S15" s="11">
        <v>3270</v>
      </c>
      <c r="T15" s="11">
        <v>2478</v>
      </c>
      <c r="U15" s="16">
        <v>4.3430185633575462</v>
      </c>
      <c r="V15" s="14">
        <v>1.5738498788999999</v>
      </c>
      <c r="W15" s="14">
        <v>0.9380097879</v>
      </c>
      <c r="X15" s="14">
        <v>10.5843890478</v>
      </c>
      <c r="Y15" s="11">
        <v>1.59</v>
      </c>
      <c r="Z15" s="11">
        <v>3876</v>
      </c>
      <c r="AA15" s="15">
        <v>0.36015610481323174</v>
      </c>
      <c r="AB15" s="11">
        <v>3836</v>
      </c>
      <c r="AC15" s="15">
        <v>0.98968008255933948</v>
      </c>
      <c r="AD15" s="15">
        <v>1.031991744066052E-2</v>
      </c>
      <c r="AE15" s="11">
        <v>40</v>
      </c>
      <c r="AF15"/>
    </row>
    <row r="16" spans="1:141" s="11" customFormat="1" x14ac:dyDescent="0.25">
      <c r="A16" s="11" t="s">
        <v>408</v>
      </c>
      <c r="B16" s="12" t="s">
        <v>318</v>
      </c>
      <c r="C16" s="11" t="s">
        <v>127</v>
      </c>
      <c r="D16" s="12" t="s">
        <v>198</v>
      </c>
      <c r="E16" s="11" t="s">
        <v>127</v>
      </c>
      <c r="F16" s="13">
        <v>1.40000052919</v>
      </c>
      <c r="G16" s="13">
        <v>140.00005291899998</v>
      </c>
      <c r="H16" s="11">
        <v>4014</v>
      </c>
      <c r="I16" s="14">
        <v>2867.1417733837466</v>
      </c>
      <c r="J16" s="11">
        <v>1240</v>
      </c>
      <c r="K16" s="15">
        <v>0.3089187842551071</v>
      </c>
      <c r="L16" s="11">
        <v>353</v>
      </c>
      <c r="M16" s="15">
        <v>8.7942202291978078E-2</v>
      </c>
      <c r="N16" s="11">
        <v>14</v>
      </c>
      <c r="O16" s="15">
        <v>3.4877927254608871E-3</v>
      </c>
      <c r="P16" s="11">
        <v>376</v>
      </c>
      <c r="Q16" s="15">
        <v>9.3672147483806673E-2</v>
      </c>
      <c r="R16" s="11">
        <v>6.95</v>
      </c>
      <c r="S16" s="11">
        <v>492</v>
      </c>
      <c r="T16" s="11">
        <v>928</v>
      </c>
      <c r="U16" s="16">
        <v>4.3254310344827589</v>
      </c>
      <c r="V16" s="14">
        <v>3.3405172414000002</v>
      </c>
      <c r="W16" s="14">
        <v>0.86580086580000004</v>
      </c>
      <c r="X16" s="14">
        <v>5.9523809524000004</v>
      </c>
      <c r="Y16" s="11">
        <v>1.42</v>
      </c>
      <c r="Z16" s="11">
        <v>1324</v>
      </c>
      <c r="AA16" s="15">
        <v>0.32984554060787247</v>
      </c>
      <c r="AB16" s="11">
        <v>1276</v>
      </c>
      <c r="AC16" s="15">
        <v>0.96374622356495465</v>
      </c>
      <c r="AD16" s="15">
        <v>3.6253776435045348E-2</v>
      </c>
      <c r="AE16" s="11">
        <v>48</v>
      </c>
      <c r="AF16"/>
    </row>
    <row r="17" spans="1:32" s="11" customFormat="1" x14ac:dyDescent="0.25">
      <c r="A17" s="11" t="s">
        <v>408</v>
      </c>
      <c r="B17" s="12" t="s">
        <v>318</v>
      </c>
      <c r="C17" s="11" t="s">
        <v>127</v>
      </c>
      <c r="D17" s="12" t="s">
        <v>354</v>
      </c>
      <c r="E17" s="11" t="s">
        <v>169</v>
      </c>
      <c r="F17" s="13">
        <v>0.78985275399999999</v>
      </c>
      <c r="G17" s="13">
        <v>78.985275399999992</v>
      </c>
      <c r="H17" s="11">
        <v>3318</v>
      </c>
      <c r="I17" s="14">
        <v>4200.7829727716571</v>
      </c>
      <c r="J17" s="11">
        <v>1166</v>
      </c>
      <c r="K17" s="15">
        <v>0.35141651597347801</v>
      </c>
      <c r="L17" s="11">
        <v>207</v>
      </c>
      <c r="M17" s="15">
        <v>6.2386980108499093E-2</v>
      </c>
      <c r="N17" s="11">
        <v>11</v>
      </c>
      <c r="O17" s="15">
        <v>3.3152501506931889E-3</v>
      </c>
      <c r="P17" s="11">
        <v>1299</v>
      </c>
      <c r="Q17" s="15">
        <v>0.39150090415913202</v>
      </c>
      <c r="R17" s="11">
        <v>4.6100000000000003</v>
      </c>
      <c r="S17" s="11">
        <v>499</v>
      </c>
      <c r="T17" s="11">
        <v>801</v>
      </c>
      <c r="U17" s="16">
        <v>4.1423220973782771</v>
      </c>
      <c r="V17" s="14">
        <v>3.9950062422000001</v>
      </c>
      <c r="W17" s="14">
        <v>1.3784461153000001</v>
      </c>
      <c r="X17" s="14">
        <v>5.6179775281</v>
      </c>
      <c r="Y17" s="11">
        <v>1.58</v>
      </c>
      <c r="Z17" s="11">
        <v>1096</v>
      </c>
      <c r="AA17" s="15">
        <v>0.33031946955997588</v>
      </c>
      <c r="AB17" s="11">
        <v>1073</v>
      </c>
      <c r="AC17" s="15">
        <v>0.97901459854014594</v>
      </c>
      <c r="AD17" s="15">
        <v>2.0985401459854058E-2</v>
      </c>
      <c r="AE17" s="11">
        <v>23</v>
      </c>
      <c r="AF17"/>
    </row>
    <row r="18" spans="1:32" s="11" customFormat="1" x14ac:dyDescent="0.25">
      <c r="A18" s="11" t="s">
        <v>408</v>
      </c>
      <c r="B18" s="12" t="s">
        <v>370</v>
      </c>
      <c r="C18" s="11" t="s">
        <v>187</v>
      </c>
      <c r="D18" s="12" t="s">
        <v>198</v>
      </c>
      <c r="E18" s="11" t="s">
        <v>187</v>
      </c>
      <c r="F18" s="13">
        <v>0.42003769492500004</v>
      </c>
      <c r="G18" s="13">
        <v>42.003769492499998</v>
      </c>
      <c r="H18" s="11">
        <v>1940</v>
      </c>
      <c r="I18" s="14">
        <v>4618.6330975518695</v>
      </c>
      <c r="J18" s="11">
        <v>681</v>
      </c>
      <c r="K18" s="15">
        <v>0.35103092783505152</v>
      </c>
      <c r="L18" s="11">
        <v>181</v>
      </c>
      <c r="M18" s="15">
        <v>9.329896907216495E-2</v>
      </c>
      <c r="N18" s="11">
        <v>10</v>
      </c>
      <c r="O18" s="15">
        <v>5.1546391752577319E-3</v>
      </c>
      <c r="P18" s="11">
        <v>1915</v>
      </c>
      <c r="Q18" s="15">
        <v>0.98711340206185572</v>
      </c>
      <c r="R18" s="11">
        <v>6.45</v>
      </c>
      <c r="S18" s="11">
        <v>532</v>
      </c>
      <c r="T18" s="11">
        <v>466</v>
      </c>
      <c r="U18" s="16">
        <v>4.163090128755365</v>
      </c>
      <c r="V18" s="14">
        <v>3.0042918455000001</v>
      </c>
      <c r="W18" s="14">
        <v>0.64655172409999995</v>
      </c>
      <c r="X18" s="14">
        <v>3.6559139785000001</v>
      </c>
      <c r="Y18" s="11">
        <v>1.55</v>
      </c>
      <c r="Z18" s="11">
        <v>579</v>
      </c>
      <c r="AA18" s="15">
        <v>0.29845360824742267</v>
      </c>
      <c r="AB18" s="11">
        <v>522</v>
      </c>
      <c r="AC18" s="15">
        <v>0.9015544041450777</v>
      </c>
      <c r="AD18" s="15">
        <v>9.8445595854922296E-2</v>
      </c>
      <c r="AE18" s="11">
        <v>57</v>
      </c>
      <c r="AF18"/>
    </row>
    <row r="19" spans="1:32" s="11" customFormat="1" x14ac:dyDescent="0.25">
      <c r="A19" s="11" t="s">
        <v>408</v>
      </c>
      <c r="B19" s="12" t="s">
        <v>283</v>
      </c>
      <c r="C19" s="11" t="s">
        <v>92</v>
      </c>
      <c r="D19" s="12" t="s">
        <v>198</v>
      </c>
      <c r="E19" s="11" t="s">
        <v>92</v>
      </c>
      <c r="F19" s="13">
        <v>2.0317368044399999</v>
      </c>
      <c r="G19" s="13">
        <v>203.17368044400001</v>
      </c>
      <c r="H19" s="11">
        <v>7441</v>
      </c>
      <c r="I19" s="14">
        <v>3662.3838204530311</v>
      </c>
      <c r="J19" s="11">
        <v>2450</v>
      </c>
      <c r="K19" s="15">
        <v>0.32925682031984949</v>
      </c>
      <c r="L19" s="11">
        <v>552</v>
      </c>
      <c r="M19" s="15">
        <v>7.4183577476145679E-2</v>
      </c>
      <c r="N19" s="11">
        <v>109</v>
      </c>
      <c r="O19" s="15">
        <v>1.464856874076065E-2</v>
      </c>
      <c r="P19" s="11">
        <v>724</v>
      </c>
      <c r="Q19" s="15">
        <v>9.7298750167988168E-2</v>
      </c>
      <c r="R19" s="11">
        <v>7.58</v>
      </c>
      <c r="S19" s="11">
        <v>2297</v>
      </c>
      <c r="T19" s="11">
        <v>1771</v>
      </c>
      <c r="U19" s="16">
        <v>4.2015810276679844</v>
      </c>
      <c r="V19" s="14">
        <v>2.4280067758000001</v>
      </c>
      <c r="W19" s="14">
        <v>0.50933786079999999</v>
      </c>
      <c r="X19" s="14">
        <v>1.817149347</v>
      </c>
      <c r="Y19" s="11">
        <v>1.61</v>
      </c>
      <c r="Z19" s="11">
        <v>2672</v>
      </c>
      <c r="AA19" s="15">
        <v>0.35909151995699501</v>
      </c>
      <c r="AB19" s="11">
        <v>2594</v>
      </c>
      <c r="AC19" s="15">
        <v>0.97080838323353291</v>
      </c>
      <c r="AD19" s="15">
        <v>2.9191616766467088E-2</v>
      </c>
      <c r="AE19" s="11">
        <v>78</v>
      </c>
      <c r="AF19"/>
    </row>
    <row r="20" spans="1:32" s="11" customFormat="1" x14ac:dyDescent="0.25">
      <c r="A20" s="11" t="s">
        <v>408</v>
      </c>
      <c r="B20" s="12" t="s">
        <v>373</v>
      </c>
      <c r="C20" s="11" t="s">
        <v>190</v>
      </c>
      <c r="D20" s="12" t="s">
        <v>198</v>
      </c>
      <c r="E20" s="11" t="s">
        <v>190</v>
      </c>
      <c r="F20" s="13">
        <v>0.34916320659800004</v>
      </c>
      <c r="G20" s="13">
        <v>34.9163206598</v>
      </c>
      <c r="H20" s="11">
        <v>2987</v>
      </c>
      <c r="I20" s="14">
        <v>8554.7387111695443</v>
      </c>
      <c r="J20" s="11">
        <v>1275</v>
      </c>
      <c r="K20" s="15">
        <v>0.42684968195513895</v>
      </c>
      <c r="L20" s="11">
        <v>152</v>
      </c>
      <c r="M20" s="15">
        <v>5.0887177770338132E-2</v>
      </c>
      <c r="N20" s="11">
        <v>0</v>
      </c>
      <c r="O20" s="15">
        <v>0</v>
      </c>
      <c r="P20" s="11">
        <v>2987</v>
      </c>
      <c r="Q20" s="15">
        <v>1</v>
      </c>
      <c r="R20" s="11">
        <v>3.84</v>
      </c>
      <c r="S20" s="11">
        <v>653</v>
      </c>
      <c r="T20" s="11">
        <v>602</v>
      </c>
      <c r="U20" s="16">
        <v>4.9617940199335546</v>
      </c>
      <c r="V20" s="14">
        <v>3.9867109635000002</v>
      </c>
      <c r="W20" s="14">
        <v>0.51369863010000005</v>
      </c>
      <c r="X20" s="14">
        <v>0.33955857389999999</v>
      </c>
      <c r="Y20" s="11">
        <v>1.95</v>
      </c>
      <c r="Z20" s="11">
        <v>788</v>
      </c>
      <c r="AA20" s="15">
        <v>0.26380984265148977</v>
      </c>
      <c r="AB20" s="11">
        <v>764</v>
      </c>
      <c r="AC20" s="15">
        <v>0.96954314720812185</v>
      </c>
      <c r="AD20" s="15">
        <v>3.0456852791878153E-2</v>
      </c>
      <c r="AE20" s="11">
        <v>24</v>
      </c>
      <c r="AF20"/>
    </row>
  </sheetData>
  <mergeCells count="3">
    <mergeCell ref="A4:E4"/>
    <mergeCell ref="A3:E3"/>
    <mergeCell ref="A5:E5"/>
  </mergeCells>
  <hyperlinks>
    <hyperlink ref="A1" location="Portada!C22" display="Regres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Portada</vt:lpstr>
      <vt:lpstr>Total Localidades Urbanas</vt:lpstr>
      <vt:lpstr>Región I</vt:lpstr>
      <vt:lpstr>Región II</vt:lpstr>
      <vt:lpstr>Región III</vt:lpstr>
      <vt:lpstr>Región IV</vt:lpstr>
      <vt:lpstr>Región V</vt:lpstr>
      <vt:lpstr>Región VI</vt:lpstr>
      <vt:lpstr>Región VII</vt:lpstr>
      <vt:lpstr>Region VIII</vt:lpstr>
      <vt:lpstr>Región IX</vt:lpstr>
      <vt:lpstr>Región X</vt:lpstr>
      <vt:lpstr>Region XI</vt:lpstr>
      <vt:lpstr>Región XII</vt:lpstr>
      <vt:lpstr>Región XIII</vt:lpstr>
      <vt:lpstr>Región XIV</vt:lpstr>
      <vt:lpstr>Región XV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PASTRANA</dc:creator>
  <cp:lastModifiedBy>dgei</cp:lastModifiedBy>
  <dcterms:created xsi:type="dcterms:W3CDTF">2015-03-10T20:27:28Z</dcterms:created>
  <dcterms:modified xsi:type="dcterms:W3CDTF">2018-04-04T16:54:57Z</dcterms:modified>
</cp:coreProperties>
</file>